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r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<sst xmlns="http://schemas.openxmlformats.org/spreadsheetml/2006/main" count="331" uniqueCount="142">
  <si>
    <t>Slegge</t>
  </si>
  <si>
    <t>A-faktor</t>
  </si>
  <si>
    <t>B-faktor</t>
  </si>
  <si>
    <t>C-faktor</t>
  </si>
  <si>
    <t>Menn</t>
  </si>
  <si>
    <t>Kule</t>
  </si>
  <si>
    <t>Diskos</t>
  </si>
  <si>
    <t>Spyd</t>
  </si>
  <si>
    <t>Vektkast</t>
  </si>
  <si>
    <t>Kvinner</t>
  </si>
  <si>
    <t>Øvelsesfaktorer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</si>
  <si>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</si>
  <si>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</si>
  <si>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</si>
  <si>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</si>
  <si>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</si>
  <si>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</si>
  <si>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</si>
  <si>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</si>
  <si>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</si>
  <si>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</si>
  <si>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</si>
  <si>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</si>
  <si>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</si>
  <si>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</si>
  <si>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Poeng</t>
  </si>
  <si>
    <t>Total</t>
  </si>
  <si>
    <t>Resultat</t>
  </si>
  <si>
    <t>SR</t>
  </si>
  <si>
    <t>Klasse MSr</t>
  </si>
  <si>
    <t>Klasse M35 - 39</t>
  </si>
  <si>
    <t>Klasse M40 - 44</t>
  </si>
  <si>
    <t>Klasse M45 - 49</t>
  </si>
  <si>
    <t>Klasse M50 - 54</t>
  </si>
  <si>
    <t>Klasse M60 - 64</t>
  </si>
  <si>
    <t>Klasse M65 - 69</t>
  </si>
  <si>
    <t>Klasse M70 - 74</t>
  </si>
  <si>
    <t>Klasse M75 - 79</t>
  </si>
  <si>
    <t>Klasse M85 - 89</t>
  </si>
  <si>
    <t>Klasse M90 - 94</t>
  </si>
  <si>
    <t>Klasse M95 - 99</t>
  </si>
  <si>
    <t>Klasse M80 - 84</t>
  </si>
  <si>
    <t>Klasse KSr</t>
  </si>
  <si>
    <t>Klasse K35 - 39</t>
  </si>
  <si>
    <t>Klasse K40 - 44</t>
  </si>
  <si>
    <t>Klasse K45 - 49</t>
  </si>
  <si>
    <t>Klasse K50 - 54</t>
  </si>
  <si>
    <t>Klasse K60 - 64</t>
  </si>
  <si>
    <t>Klasse K65 - 69</t>
  </si>
  <si>
    <t>Klasse K70 - 74</t>
  </si>
  <si>
    <t>Klasse K75 - 79</t>
  </si>
  <si>
    <t>Klasse K80 - 84</t>
  </si>
  <si>
    <t>Klasse K85 - 89</t>
  </si>
  <si>
    <t>Klasse K90 - 94</t>
  </si>
  <si>
    <t>Klasse K95 - 99</t>
  </si>
  <si>
    <t>Klasse M55 - 59</t>
  </si>
  <si>
    <t>Klasse K55 - 59</t>
  </si>
  <si>
    <t>7,26 kg</t>
  </si>
  <si>
    <t>2,00 kg</t>
  </si>
  <si>
    <t>800 g</t>
  </si>
  <si>
    <t>15,88 kg</t>
  </si>
  <si>
    <t>6,0 kg</t>
  </si>
  <si>
    <t>1,5 kg</t>
  </si>
  <si>
    <t>700 g</t>
  </si>
  <si>
    <t>11,34 kg</t>
  </si>
  <si>
    <t>5,0 kg</t>
  </si>
  <si>
    <t>1,0 kg</t>
  </si>
  <si>
    <t>600 g</t>
  </si>
  <si>
    <t>9,08 kg</t>
  </si>
  <si>
    <t>4,0 kg</t>
  </si>
  <si>
    <t>500 g</t>
  </si>
  <si>
    <t>3,0 kg</t>
  </si>
  <si>
    <t>400 g</t>
  </si>
  <si>
    <t>5,45 kg</t>
  </si>
  <si>
    <t>2,0 kg</t>
  </si>
  <si>
    <t>0,75 kg</t>
  </si>
  <si>
    <t>Kastredskap</t>
  </si>
  <si>
    <t>Slegge (kg)</t>
  </si>
  <si>
    <t>Kule (kg)</t>
  </si>
  <si>
    <t>Diskos  (kg)</t>
  </si>
  <si>
    <t>Spyd (g)</t>
  </si>
  <si>
    <t>Vektkast (kg)</t>
  </si>
  <si>
    <t>Aldersfaktorer pr 2018 (model 2014)</t>
  </si>
  <si>
    <t>Rune Øverland</t>
  </si>
  <si>
    <t>Tønsberg FIK</t>
  </si>
  <si>
    <t>Bjørn Arild Sande</t>
  </si>
  <si>
    <t>Aremark IF</t>
  </si>
  <si>
    <t>Agnar Aadland</t>
  </si>
  <si>
    <t>Laksevåg TIL</t>
  </si>
  <si>
    <t>Tor Inge Vikane</t>
  </si>
  <si>
    <t>Lars Åke Greiff</t>
  </si>
  <si>
    <t>Larvik Turn &amp; IF</t>
  </si>
  <si>
    <t>Frank Andersen</t>
  </si>
  <si>
    <t>Ski IL Friidrett</t>
  </si>
  <si>
    <t>Jørn Egil Gåsvær</t>
  </si>
  <si>
    <t>Syril IL</t>
  </si>
  <si>
    <t>Fri IL</t>
  </si>
  <si>
    <t>IL Koll</t>
  </si>
  <si>
    <t>Stein Fossen</t>
  </si>
  <si>
    <t>Ole Bjørn Kvaale</t>
  </si>
  <si>
    <t>Iver Hytten</t>
  </si>
  <si>
    <t>Bøler IF Friidrett</t>
  </si>
  <si>
    <t>Richard Smitt-Ingebretsen</t>
  </si>
  <si>
    <t>IK Grane Arendal Friidrett</t>
  </si>
  <si>
    <t>Tom Arne Helgesen</t>
  </si>
  <si>
    <t>FIL AKS-77</t>
  </si>
  <si>
    <t>IL Runar</t>
  </si>
  <si>
    <t>Rosendal TL</t>
  </si>
  <si>
    <t>Samhald IL</t>
  </si>
  <si>
    <t>Arne Reigstad</t>
  </si>
  <si>
    <t>Torbjørn Totland</t>
  </si>
  <si>
    <t>Odd Keilen</t>
  </si>
  <si>
    <t>Oddbjørn Bergheim</t>
  </si>
  <si>
    <t>Hans Petter Villo</t>
  </si>
  <si>
    <t>Heggedal Friidrett</t>
  </si>
  <si>
    <t>Jostein Myrvang</t>
  </si>
  <si>
    <t>Reidar Eugen Dahl</t>
  </si>
  <si>
    <t>Thorleif Brathagen</t>
  </si>
  <si>
    <t>Strandebarm IL</t>
  </si>
  <si>
    <t>Tor Armand Olsen</t>
  </si>
  <si>
    <t>Svein Arne Hytten</t>
  </si>
  <si>
    <t>Kongsberg IF</t>
  </si>
  <si>
    <t>Tyrving IL</t>
  </si>
  <si>
    <t>Knut Henrik Skramstad</t>
  </si>
  <si>
    <t>Endre Refsnes Nesheim</t>
  </si>
  <si>
    <t>Arne Sæther</t>
  </si>
  <si>
    <t>Grethe Maren Myklestad</t>
  </si>
  <si>
    <t>Florø Turn &amp; IF</t>
  </si>
  <si>
    <t>Ås IL</t>
  </si>
  <si>
    <t>GTI Friidrettsklubb</t>
  </si>
  <si>
    <t>Modum FIK</t>
  </si>
  <si>
    <t>Ragna Matea Bull</t>
  </si>
  <si>
    <t>Kristine Rogstad</t>
  </si>
  <si>
    <t>Jeanette Svanberg Eliassen</t>
  </si>
  <si>
    <t>Janice Astrid Flaathe</t>
  </si>
  <si>
    <t>Live Båsen</t>
  </si>
  <si>
    <t>Marit Huflåtten</t>
  </si>
  <si>
    <t>Grete Rivenes</t>
  </si>
  <si>
    <t xml:space="preserve">Ragnhild Marie Gulvik </t>
  </si>
  <si>
    <t>*</t>
  </si>
  <si>
    <t>*Kastet med 5,5 kg kule.</t>
  </si>
  <si>
    <t>Thomas Rønvik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</si>
</sst>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" fillId="35" borderId="0" xfId="0" applyFont="1" applyFill="1" applyAlignment="1" applyProtection="1">
      <alignment horizontal="left" indent="2"/>
      <protection/>
    </xf>
    <xf numFmtId="0" fontId="2" fillId="35" borderId="0" xfId="0" applyFont="1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left" indent="2"/>
      <protection/>
    </xf>
    <xf numFmtId="2" fontId="2" fillId="35" borderId="10" xfId="0" applyNumberFormat="1" applyFont="1" applyFill="1" applyBorder="1" applyAlignment="1" applyProtection="1">
      <alignment horizontal="left" indent="2"/>
      <protection/>
    </xf>
    <xf numFmtId="0" fontId="2" fillId="35" borderId="10" xfId="0" applyFont="1" applyFill="1" applyBorder="1" applyAlignment="1" applyProtection="1">
      <alignment horizontal="left" inden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" fontId="0" fillId="35" borderId="0" xfId="0" applyNumberFormat="1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4" fillId="35" borderId="12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/>
      <protection/>
    </xf>
    <xf numFmtId="2" fontId="4" fillId="35" borderId="12" xfId="0" applyNumberFormat="1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2" fontId="0" fillId="34" borderId="12" xfId="0" applyNumberFormat="1" applyFill="1" applyBorder="1" applyAlignment="1" applyProtection="1">
      <alignment horizontal="right"/>
      <protection locked="0"/>
    </xf>
    <xf numFmtId="0" fontId="0" fillId="35" borderId="13" xfId="0" applyFill="1" applyBorder="1" applyAlignment="1" applyProtection="1">
      <alignment/>
      <protection/>
    </xf>
    <xf numFmtId="180" fontId="0" fillId="34" borderId="0" xfId="0" applyNumberFormat="1" applyFill="1" applyAlignment="1">
      <alignment/>
    </xf>
    <xf numFmtId="180" fontId="0" fillId="34" borderId="0" xfId="0" applyNumberFormat="1" applyFont="1" applyFill="1" applyAlignment="1">
      <alignment horizontal="right"/>
    </xf>
    <xf numFmtId="180" fontId="0" fillId="33" borderId="0" xfId="0" applyNumberFormat="1" applyFill="1" applyAlignment="1">
      <alignment/>
    </xf>
    <xf numFmtId="180" fontId="0" fillId="33" borderId="0" xfId="0" applyNumberFormat="1" applyFont="1" applyFill="1" applyAlignment="1">
      <alignment horizontal="right"/>
    </xf>
    <xf numFmtId="2" fontId="4" fillId="34" borderId="10" xfId="0" applyNumberFormat="1" applyFont="1" applyFill="1" applyBorder="1" applyAlignment="1" applyProtection="1">
      <alignment horizontal="right"/>
      <protection locked="0"/>
    </xf>
    <xf numFmtId="1" fontId="4" fillId="35" borderId="0" xfId="0" applyNumberFormat="1" applyFont="1" applyFill="1" applyAlignment="1" applyProtection="1">
      <alignment/>
      <protection/>
    </xf>
    <xf numFmtId="0" fontId="4" fillId="35" borderId="0" xfId="0" applyFont="1" applyFill="1" applyAlignment="1" applyProtection="1" quotePrefix="1">
      <alignment/>
      <protection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ill="1" applyAlignment="1">
      <alignment/>
    </xf>
    <xf numFmtId="0" fontId="2" fillId="19" borderId="0" xfId="0" applyFont="1" applyFill="1" applyAlignment="1">
      <alignment horizontal="right"/>
    </xf>
    <xf numFmtId="2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2" fillId="36" borderId="0" xfId="0" applyFont="1" applyFill="1" applyAlignment="1">
      <alignment/>
    </xf>
    <xf numFmtId="2" fontId="0" fillId="0" borderId="0" xfId="0" applyNumberFormat="1" applyAlignment="1">
      <alignment/>
    </xf>
    <xf numFmtId="2" fontId="2" fillId="33" borderId="0" xfId="0" applyNumberFormat="1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130" zoomScaleNormal="130" workbookViewId="0" topLeftCell="A35">
      <selection activeCell="R41" sqref="R41"/>
    </sheetView>
  </sheetViews>
  <sheetFormatPr defaultColWidth="11.421875" defaultRowHeight="12.75"/>
  <cols>
    <col min="1" max="1" width="3.28125" style="43" customWidth="1"/>
    <col min="2" max="2" width="26.57421875" style="43" customWidth="1"/>
    <col min="3" max="3" width="14.57421875" style="74" customWidth="1"/>
    <col min="4" max="4" width="3.57421875" style="43" bestFit="1" customWidth="1"/>
    <col min="5" max="5" width="6.7109375" style="4" customWidth="1"/>
    <col min="6" max="6" width="6.7109375" style="0" customWidth="1"/>
    <col min="7" max="7" width="6.7109375" style="4" customWidth="1"/>
    <col min="8" max="8" width="6.7109375" style="0" customWidth="1"/>
    <col min="9" max="9" width="6.7109375" style="4" customWidth="1"/>
    <col min="10" max="10" width="6.7109375" style="0" customWidth="1"/>
    <col min="11" max="11" width="6.7109375" style="4" customWidth="1"/>
    <col min="12" max="12" width="6.7109375" style="0" customWidth="1"/>
    <col min="13" max="13" width="6.7109375" style="4" customWidth="1"/>
    <col min="14" max="14" width="6.7109375" style="0" customWidth="1"/>
    <col min="15" max="15" width="11.421875" style="0" customWidth="1"/>
  </cols>
  <sheetData>
    <row r="1" spans="1:15" ht="12.75">
      <c r="A1" s="58"/>
      <c r="B1" s="59"/>
      <c r="C1" s="60"/>
      <c r="D1" s="58"/>
      <c r="E1" s="12" t="s">
        <v>0</v>
      </c>
      <c r="F1" s="10"/>
      <c r="G1" s="12" t="s">
        <v>5</v>
      </c>
      <c r="H1" s="10"/>
      <c r="I1" s="12" t="s">
        <v>6</v>
      </c>
      <c r="J1" s="10"/>
      <c r="K1" s="13" t="s">
        <v>7</v>
      </c>
      <c r="L1" s="10"/>
      <c r="M1" s="14" t="s">
        <v>8</v>
      </c>
      <c r="N1" s="11"/>
      <c r="O1" s="15" t="s">
        <v>26</v>
      </c>
    </row>
    <row r="2" spans="1:15" ht="13.5" thickBot="1">
      <c r="A2" s="61"/>
      <c r="B2" s="61"/>
      <c r="C2" s="62"/>
      <c r="D2" s="61"/>
      <c r="E2" s="23" t="s">
        <v>27</v>
      </c>
      <c r="F2" s="24" t="s">
        <v>25</v>
      </c>
      <c r="G2" s="25" t="s">
        <v>27</v>
      </c>
      <c r="H2" s="24" t="s">
        <v>25</v>
      </c>
      <c r="I2" s="23" t="s">
        <v>27</v>
      </c>
      <c r="J2" s="24" t="s">
        <v>25</v>
      </c>
      <c r="K2" s="26" t="s">
        <v>27</v>
      </c>
      <c r="L2" s="24" t="s">
        <v>25</v>
      </c>
      <c r="M2" s="23" t="s">
        <v>27</v>
      </c>
      <c r="N2" s="24" t="s">
        <v>25</v>
      </c>
      <c r="O2" s="27"/>
    </row>
    <row r="3" spans="1:15" ht="12.75" hidden="1">
      <c r="A3" s="63" t="s">
        <v>29</v>
      </c>
      <c r="B3" s="58"/>
      <c r="C3" s="60"/>
      <c r="D3" s="58"/>
      <c r="E3" s="9">
        <v>0</v>
      </c>
      <c r="F3" s="20" t="e">
        <f>TRUNC((x!$B$3*((TRUNC(E3*100*x!$B$18)/100)-x!$C$3)^(x!$D$3))*x!$B$18)</f>
        <v>#NUM!</v>
      </c>
      <c r="G3" s="9">
        <v>0</v>
      </c>
      <c r="H3" s="28" t="e">
        <f>TRUNC((x!$B$4*((TRUNC(G3*100*x!$C$18)/100)-x!$C$4)^(x!$D$4))*x!$C$18)</f>
        <v>#NUM!</v>
      </c>
      <c r="I3" s="9">
        <v>0</v>
      </c>
      <c r="J3" s="8" t="e">
        <f>TRUNC((x!$B$5*((TRUNC(I3*100*x!$D$18)/100)-x!$C$5)^(x!$D$5))*x!$D$18)</f>
        <v>#NUM!</v>
      </c>
      <c r="K3" s="9">
        <v>0</v>
      </c>
      <c r="L3" s="8" t="e">
        <f>TRUNC((x!$B$6*((TRUNC(K3*100*x!$E$18)/100)-x!$C$6)^(x!$D$6))*x!$E$18)</f>
        <v>#NUM!</v>
      </c>
      <c r="M3" s="9">
        <v>0</v>
      </c>
      <c r="N3" s="8" t="e">
        <f>TRUNC((x!$B$7*((TRUNC(M3*100*x!$F$18)/100)-x!$C$7)^(x!$D$7))*x!$F$18)</f>
        <v>#NUM!</v>
      </c>
      <c r="O3" s="29" t="e">
        <f>F3+H3+J3+L3+N3</f>
        <v>#NUM!</v>
      </c>
    </row>
    <row r="4" spans="1:15" ht="12.75" hidden="1">
      <c r="A4" s="63"/>
      <c r="B4" s="58"/>
      <c r="C4" s="60"/>
      <c r="D4" s="58"/>
      <c r="E4" s="9"/>
      <c r="F4" s="20"/>
      <c r="G4" s="9"/>
      <c r="H4" s="28"/>
      <c r="I4" s="9"/>
      <c r="J4" s="8"/>
      <c r="K4" s="9"/>
      <c r="L4" s="8"/>
      <c r="M4" s="9"/>
      <c r="N4" s="8"/>
      <c r="O4" s="29"/>
    </row>
    <row r="5" spans="1:15" ht="12.75" hidden="1">
      <c r="A5" s="63" t="s">
        <v>30</v>
      </c>
      <c r="B5" s="58"/>
      <c r="C5" s="60"/>
      <c r="D5" s="58"/>
      <c r="E5" s="38" t="s">
        <v>57</v>
      </c>
      <c r="F5" s="39"/>
      <c r="G5" s="38" t="s">
        <v>57</v>
      </c>
      <c r="H5" s="40"/>
      <c r="I5" s="38" t="s">
        <v>58</v>
      </c>
      <c r="J5" s="22"/>
      <c r="K5" s="38" t="s">
        <v>59</v>
      </c>
      <c r="L5" s="22"/>
      <c r="M5" s="38" t="s">
        <v>60</v>
      </c>
      <c r="N5" s="22"/>
      <c r="O5" s="29"/>
    </row>
    <row r="6" spans="1:15" ht="12.75" hidden="1">
      <c r="A6" s="63"/>
      <c r="B6" s="58"/>
      <c r="C6" s="60"/>
      <c r="D6" s="58"/>
      <c r="E6" s="9">
        <v>0</v>
      </c>
      <c r="F6" s="20" t="e">
        <f>TRUNC((x!$B$3*((TRUNC(E6*100*x!$B$19)/100)-x!$C$3)^(x!$D$3))*x!$B$18)</f>
        <v>#NUM!</v>
      </c>
      <c r="G6" s="9">
        <v>0</v>
      </c>
      <c r="H6" s="28" t="e">
        <f>TRUNC((x!$B$4*((TRUNC(G6*100*x!$C$19)/100)-x!$C$4)^(x!$D$4))*x!$C$18)</f>
        <v>#NUM!</v>
      </c>
      <c r="I6" s="9">
        <v>0</v>
      </c>
      <c r="J6" s="8" t="e">
        <f>TRUNC((x!$B$5*((TRUNC(I6*100*x!$D$19)/100)-x!$C$5)^(x!$D$5))*x!$D$18)</f>
        <v>#NUM!</v>
      </c>
      <c r="K6" s="9">
        <v>0</v>
      </c>
      <c r="L6" s="8" t="e">
        <f>TRUNC((x!$B$6*((TRUNC(K6*100*x!$E$19)/100)-x!$C$6)^(x!$D$6))*x!$E$18)</f>
        <v>#NUM!</v>
      </c>
      <c r="M6" s="9">
        <v>0</v>
      </c>
      <c r="N6" s="8" t="e">
        <f>TRUNC((x!$B$7*((TRUNC(M6*100*x!$F$19)/100)-x!$C$7)^(x!$D$7))*x!$F$18)</f>
        <v>#NUM!</v>
      </c>
      <c r="O6" s="29" t="e">
        <f>F6+H6+J6+L6+N6</f>
        <v>#NUM!</v>
      </c>
    </row>
    <row r="7" spans="1:15" ht="12.75" hidden="1">
      <c r="A7" s="63"/>
      <c r="B7" s="64"/>
      <c r="C7" s="65"/>
      <c r="D7" s="66"/>
      <c r="E7" s="9">
        <v>0</v>
      </c>
      <c r="F7" s="20" t="e">
        <f>TRUNC((x!$B$3*((TRUNC(E7*100*x!$B$19)/100)-x!$C$3)^(x!$D$3))*x!$B$18)</f>
        <v>#NUM!</v>
      </c>
      <c r="G7" s="9">
        <v>0</v>
      </c>
      <c r="H7" s="28" t="e">
        <f>TRUNC((x!$B$4*((TRUNC(G7*100*x!$C$19)/100)-x!$C$4)^(x!$D$4))*x!$C$18)</f>
        <v>#NUM!</v>
      </c>
      <c r="I7" s="9">
        <v>0</v>
      </c>
      <c r="J7" s="8" t="e">
        <f>TRUNC((x!$B$5*((TRUNC(I7*100*x!$D$19)/100)-x!$C$5)^(x!$D$5))*x!$D$18)</f>
        <v>#NUM!</v>
      </c>
      <c r="K7" s="9">
        <v>0</v>
      </c>
      <c r="L7" s="8" t="e">
        <f>TRUNC((x!$B$6*((TRUNC(K7*100*x!$E$19)/100)-x!$C$6)^(x!$D$6))*x!$E$18)</f>
        <v>#NUM!</v>
      </c>
      <c r="M7" s="9">
        <v>0</v>
      </c>
      <c r="N7" s="8" t="e">
        <f>TRUNC((x!$B$7*((TRUNC(M7*100*x!$F$19)/100)-x!$C$7)^(x!$D$7))*x!$F$18)</f>
        <v>#NUM!</v>
      </c>
      <c r="O7" s="29" t="e">
        <f>F7+H7+J7+L7+N7</f>
        <v>#NUM!</v>
      </c>
    </row>
    <row r="8" spans="1:15" ht="12.75" hidden="1">
      <c r="A8" s="63"/>
      <c r="B8" s="64"/>
      <c r="C8" s="65"/>
      <c r="D8" s="66"/>
      <c r="E8" s="9">
        <v>0</v>
      </c>
      <c r="F8" s="20" t="e">
        <f>TRUNC((x!$B$3*((TRUNC(E8*100*x!$B$19)/100)-x!$C$3)^(x!$D$3))*x!$B$18)</f>
        <v>#NUM!</v>
      </c>
      <c r="G8" s="9">
        <v>0</v>
      </c>
      <c r="H8" s="28" t="e">
        <f>TRUNC((x!$B$4*((TRUNC(G8*100*x!$C$19)/100)-x!$C$4)^(x!$D$4))*x!$C$18)</f>
        <v>#NUM!</v>
      </c>
      <c r="I8" s="9">
        <v>0</v>
      </c>
      <c r="J8" s="8" t="e">
        <f>TRUNC((x!$B$5*((TRUNC(I8*100*x!$D$19)/100)-x!$C$5)^(x!$D$5))*x!$D$18)</f>
        <v>#NUM!</v>
      </c>
      <c r="K8" s="9">
        <v>0</v>
      </c>
      <c r="L8" s="8" t="e">
        <f>TRUNC((x!$B$6*((TRUNC(K8*100*x!$E$19)/100)-x!$C$6)^(x!$D$6))*x!$E$18)</f>
        <v>#NUM!</v>
      </c>
      <c r="M8" s="9">
        <v>0</v>
      </c>
      <c r="N8" s="8" t="e">
        <f>TRUNC((x!$B$7*((TRUNC(M8*100*x!$F$19)/100)-x!$C$7)^(x!$D$7))*x!$F$18)</f>
        <v>#NUM!</v>
      </c>
      <c r="O8" s="29" t="e">
        <f>F8+H8+J8+L8+N8</f>
        <v>#NUM!</v>
      </c>
    </row>
    <row r="9" spans="1:15" ht="12.75" hidden="1">
      <c r="A9" s="63"/>
      <c r="B9" s="66"/>
      <c r="C9" s="65"/>
      <c r="D9" s="66"/>
      <c r="E9" s="9">
        <v>0</v>
      </c>
      <c r="F9" s="20" t="e">
        <f>TRUNC((x!$B$3*((TRUNC(E9*100*x!$B$19)/100)-x!$C$3)^(x!$D$3))*x!$B$18)</f>
        <v>#NUM!</v>
      </c>
      <c r="G9" s="9">
        <v>0</v>
      </c>
      <c r="H9" s="28" t="e">
        <f>TRUNC((x!$B$4*((TRUNC(G9*100*x!$C$19)/100)-x!$C$4)^(x!$D$4))*x!$C$18)</f>
        <v>#NUM!</v>
      </c>
      <c r="I9" s="9">
        <v>0</v>
      </c>
      <c r="J9" s="8" t="e">
        <f>TRUNC((x!$B$5*((TRUNC(I9*100*x!$D$19)/100)-x!$C$5)^(x!$D$5))*x!$D$18)</f>
        <v>#NUM!</v>
      </c>
      <c r="K9" s="9">
        <v>0</v>
      </c>
      <c r="L9" s="8" t="e">
        <f>TRUNC((x!$B$6*((TRUNC(K9*100*x!$E$19)/100)-x!$C$6)^(x!$D$6))*x!$E$18)</f>
        <v>#NUM!</v>
      </c>
      <c r="M9" s="9">
        <v>0</v>
      </c>
      <c r="N9" s="8" t="e">
        <f>TRUNC((x!$B$7*((TRUNC(M9*100*x!$F$19)/100)-x!$C$7)^(x!$D$7))*x!$F$18)</f>
        <v>#NUM!</v>
      </c>
      <c r="O9" s="29" t="e">
        <f>F9+H9+J9+L9+N9</f>
        <v>#NUM!</v>
      </c>
    </row>
    <row r="10" spans="1:15" ht="12.75" hidden="1">
      <c r="A10" s="63"/>
      <c r="B10" s="66"/>
      <c r="C10" s="65"/>
      <c r="D10" s="66"/>
      <c r="E10" s="9"/>
      <c r="F10" s="20"/>
      <c r="G10" s="9"/>
      <c r="H10" s="28"/>
      <c r="I10" s="9"/>
      <c r="J10" s="8"/>
      <c r="K10" s="9"/>
      <c r="L10" s="8"/>
      <c r="M10" s="9"/>
      <c r="N10" s="8"/>
      <c r="O10" s="29"/>
    </row>
    <row r="11" spans="1:15" ht="12.75" hidden="1">
      <c r="A11" s="63" t="s">
        <v>31</v>
      </c>
      <c r="B11" s="66"/>
      <c r="C11" s="65"/>
      <c r="D11" s="66"/>
      <c r="E11" s="38" t="s">
        <v>57</v>
      </c>
      <c r="F11" s="39"/>
      <c r="G11" s="38" t="s">
        <v>57</v>
      </c>
      <c r="H11" s="40"/>
      <c r="I11" s="38" t="s">
        <v>58</v>
      </c>
      <c r="J11" s="22"/>
      <c r="K11" s="38" t="s">
        <v>59</v>
      </c>
      <c r="L11" s="22"/>
      <c r="M11" s="38" t="s">
        <v>60</v>
      </c>
      <c r="N11" s="8"/>
      <c r="O11" s="29"/>
    </row>
    <row r="12" spans="1:15" ht="12.75" hidden="1">
      <c r="A12" s="63"/>
      <c r="B12" s="64"/>
      <c r="C12" s="65"/>
      <c r="D12" s="66"/>
      <c r="E12" s="9">
        <v>0</v>
      </c>
      <c r="F12" s="20" t="e">
        <f>TRUNC((x!$B$3*((TRUNC(E12*100*x!$B$20)/100)-x!$C$3)^(x!$D$3))*x!$B$18)</f>
        <v>#NUM!</v>
      </c>
      <c r="G12" s="9">
        <v>0</v>
      </c>
      <c r="H12" s="28" t="e">
        <f>TRUNC((x!$B$4*((TRUNC(G12*100*x!$C$20)/100)-x!$C$4)^(x!$D$4))*x!$C$18)</f>
        <v>#NUM!</v>
      </c>
      <c r="I12" s="9">
        <v>0</v>
      </c>
      <c r="J12" s="8" t="e">
        <f>TRUNC((x!$B$5*((TRUNC(I12*100*x!$D$20)/100)-x!$C$5)^(x!$D$5))*x!$D$18)</f>
        <v>#NUM!</v>
      </c>
      <c r="K12" s="9">
        <v>0</v>
      </c>
      <c r="L12" s="8" t="e">
        <f>TRUNC((x!$B$6*((TRUNC(K12*100*x!$E$20)/100)-x!$C$6)^(x!$D$6))*x!$E$18)</f>
        <v>#NUM!</v>
      </c>
      <c r="M12" s="9">
        <v>0</v>
      </c>
      <c r="N12" s="8" t="e">
        <f>TRUNC((x!$B$7*((TRUNC(M12*100*x!$F$20)/100)-x!$C$7)^(x!$D$7))*x!$F$18)</f>
        <v>#NUM!</v>
      </c>
      <c r="O12" s="29" t="e">
        <f>F12+H12+J12+L12+N12</f>
        <v>#NUM!</v>
      </c>
    </row>
    <row r="13" spans="1:15" ht="12.75" hidden="1">
      <c r="A13" s="63"/>
      <c r="B13" s="66"/>
      <c r="C13" s="65"/>
      <c r="D13" s="66"/>
      <c r="E13" s="9">
        <v>0</v>
      </c>
      <c r="F13" s="20" t="e">
        <f>TRUNC((x!$B$3*((TRUNC(E13*100*x!$B$20)/100)-x!$C$3)^(x!$D$3))*x!$B$18)</f>
        <v>#NUM!</v>
      </c>
      <c r="G13" s="9">
        <v>0</v>
      </c>
      <c r="H13" s="28" t="e">
        <f>TRUNC((x!$B$4*((TRUNC(G13*100*x!$C$20)/100)-x!$C$4)^(x!$D$4))*x!$C$18)</f>
        <v>#NUM!</v>
      </c>
      <c r="I13" s="9">
        <v>0</v>
      </c>
      <c r="J13" s="8" t="e">
        <f>TRUNC((x!$B$5*((TRUNC(I13*100*x!$D$20)/100)-x!$C$5)^(x!$D$5))*x!$D$18)</f>
        <v>#NUM!</v>
      </c>
      <c r="K13" s="9">
        <v>0</v>
      </c>
      <c r="L13" s="8" t="e">
        <f>TRUNC((x!$B$6*((TRUNC(K13*100*x!$E$20)/100)-x!$C$6)^(x!$D$6))*x!$E$18)</f>
        <v>#NUM!</v>
      </c>
      <c r="M13" s="9">
        <v>0</v>
      </c>
      <c r="N13" s="8" t="e">
        <f>TRUNC((x!$B$7*((TRUNC(M13*100*x!$F$20)/100)-x!$C$7)^(x!$D$7))*x!$F$18)</f>
        <v>#NUM!</v>
      </c>
      <c r="O13" s="29" t="e">
        <f>F13+H13+J13+L13+N13</f>
        <v>#NUM!</v>
      </c>
    </row>
    <row r="14" spans="1:15" ht="12.75" hidden="1">
      <c r="A14" s="63"/>
      <c r="B14" s="66"/>
      <c r="C14" s="65"/>
      <c r="D14" s="66"/>
      <c r="E14" s="9"/>
      <c r="F14" s="20"/>
      <c r="G14" s="9"/>
      <c r="H14" s="28"/>
      <c r="I14" s="9"/>
      <c r="J14" s="8"/>
      <c r="K14" s="9"/>
      <c r="L14" s="8"/>
      <c r="M14" s="9"/>
      <c r="N14" s="8"/>
      <c r="O14" s="29"/>
    </row>
    <row r="15" spans="1:15" ht="12.75">
      <c r="A15" s="63" t="s">
        <v>32</v>
      </c>
      <c r="B15" s="66"/>
      <c r="C15" s="65"/>
      <c r="D15" s="66"/>
      <c r="E15" s="38" t="s">
        <v>57</v>
      </c>
      <c r="F15" s="39"/>
      <c r="G15" s="38" t="s">
        <v>57</v>
      </c>
      <c r="H15" s="40"/>
      <c r="I15" s="38" t="s">
        <v>58</v>
      </c>
      <c r="J15" s="22"/>
      <c r="K15" s="38" t="s">
        <v>59</v>
      </c>
      <c r="L15" s="22"/>
      <c r="M15" s="38" t="s">
        <v>60</v>
      </c>
      <c r="N15" s="8"/>
      <c r="O15" s="29"/>
    </row>
    <row r="16" spans="1:15" ht="12.75">
      <c r="A16" s="43">
        <v>1</v>
      </c>
      <c r="B16" s="66" t="s">
        <v>104</v>
      </c>
      <c r="C16" s="65" t="s">
        <v>103</v>
      </c>
      <c r="D16" s="66"/>
      <c r="E16" s="9">
        <v>31.03</v>
      </c>
      <c r="F16" s="8">
        <f>TRUNC((x!$B$3*((TRUNC(E16*100*x!$B$21)/100)-x!$C$3)^(x!$D$3))*x!$B$18)</f>
        <v>487</v>
      </c>
      <c r="G16" s="9">
        <v>10.91</v>
      </c>
      <c r="H16" s="8">
        <f>TRUNC((x!$B$4*((TRUNC(G16*100*x!$C$21)/100)-x!$C$4)^(x!$D$4))*x!$C$18)</f>
        <v>674</v>
      </c>
      <c r="I16" s="9">
        <v>33.06</v>
      </c>
      <c r="J16" s="8">
        <f>TRUNC((x!$B$5*((TRUNC(I16*100*x!$D$21)/100)-x!$C$5)^(x!$D$5))*x!$D$18)</f>
        <v>661</v>
      </c>
      <c r="K16" s="9">
        <v>37.64</v>
      </c>
      <c r="L16" s="8">
        <f>TRUNC((x!$B$6*((TRUNC(K16*100*x!$E$21)/100)-x!$C$6)^(x!$D$6))*x!$E$18)</f>
        <v>502</v>
      </c>
      <c r="M16" s="9">
        <v>9.91</v>
      </c>
      <c r="N16" s="8">
        <f>TRUNC((x!$B$7*((TRUNC(M16*100*x!$F$21)/100)-x!$C$7)^(x!$D$7))*x!$F$18)</f>
        <v>541</v>
      </c>
      <c r="O16" s="29">
        <f>F16+H16+J16+L16+N16</f>
        <v>2865</v>
      </c>
    </row>
    <row r="17" spans="1:15" ht="12.75">
      <c r="A17" s="43">
        <v>2</v>
      </c>
      <c r="B17" s="66" t="s">
        <v>102</v>
      </c>
      <c r="C17" s="65" t="s">
        <v>101</v>
      </c>
      <c r="D17" s="66"/>
      <c r="E17" s="9">
        <v>24.87</v>
      </c>
      <c r="F17" s="8">
        <f>TRUNC((x!$B$3*((TRUNC(E17*100*x!$B$21)/100)-x!$C$3)^(x!$D$3))*x!$B$18)</f>
        <v>364</v>
      </c>
      <c r="G17" s="9">
        <v>8.24</v>
      </c>
      <c r="H17" s="8">
        <f>TRUNC((x!$B$4*((TRUNC(G17*100*x!$C$21)/100)-x!$C$4)^(x!$D$4))*x!$C$18)</f>
        <v>480</v>
      </c>
      <c r="I17" s="9">
        <v>30.05</v>
      </c>
      <c r="J17" s="8">
        <f>TRUNC((x!$B$5*((TRUNC(I17*100*x!$D$21)/100)-x!$C$5)^(x!$D$5))*x!$D$18)</f>
        <v>588</v>
      </c>
      <c r="K17" s="9">
        <v>26.49</v>
      </c>
      <c r="L17" s="8">
        <f>TRUNC((x!$B$6*((TRUNC(K17*100*x!$E$21)/100)-x!$C$6)^(x!$D$6))*x!$E$18)</f>
        <v>314</v>
      </c>
      <c r="M17" s="9">
        <v>7.34</v>
      </c>
      <c r="N17" s="8">
        <f>TRUNC((x!$B$7*((TRUNC(M17*100*x!$F$21)/100)-x!$C$7)^(x!$D$7))*x!$F$18)</f>
        <v>373</v>
      </c>
      <c r="O17" s="29">
        <f>F17+H17+J17+L17+N17</f>
        <v>2119</v>
      </c>
    </row>
    <row r="18" spans="1:15" ht="12.75" hidden="1">
      <c r="A18" s="63"/>
      <c r="B18" s="66"/>
      <c r="C18" s="65"/>
      <c r="D18" s="66"/>
      <c r="E18" s="9">
        <v>0</v>
      </c>
      <c r="F18" s="8" t="e">
        <f>TRUNC((x!$B$3*((TRUNC(E18*100*x!$B$21)/100)-x!$C$3)^(x!$D$3))*x!$B$18)</f>
        <v>#NUM!</v>
      </c>
      <c r="G18" s="9">
        <v>0</v>
      </c>
      <c r="H18" s="8" t="e">
        <f>TRUNC((x!$B$4*((TRUNC(G18*100*x!$C$21)/100)-x!$C$4)^(x!$D$4))*x!$C$18)</f>
        <v>#NUM!</v>
      </c>
      <c r="I18" s="9">
        <v>0</v>
      </c>
      <c r="J18" s="8" t="e">
        <f>TRUNC((x!$B$5*((TRUNC(I18*100*x!$D$21)/100)-x!$C$5)^(x!$D$5))*x!$D$18)</f>
        <v>#NUM!</v>
      </c>
      <c r="K18" s="9">
        <v>0</v>
      </c>
      <c r="L18" s="8" t="e">
        <f>TRUNC((x!$B$6*((TRUNC(K18*100*x!$E$21)/100)-x!$C$6)^(x!$D$6))*x!$E$18)</f>
        <v>#NUM!</v>
      </c>
      <c r="M18" s="9">
        <v>0</v>
      </c>
      <c r="N18" s="8" t="e">
        <f>TRUNC((x!$B$7*((TRUNC(M18*100*x!$F$21)/100)-x!$C$7)^(x!$D$7))*x!$F$18)</f>
        <v>#NUM!</v>
      </c>
      <c r="O18" s="29" t="e">
        <f>F18+H18+J18+L18+N18</f>
        <v>#NUM!</v>
      </c>
    </row>
    <row r="19" spans="1:15" ht="12.75">
      <c r="A19" s="63"/>
      <c r="B19" s="66"/>
      <c r="C19" s="65"/>
      <c r="D19" s="66"/>
      <c r="E19" s="9"/>
      <c r="F19" s="8"/>
      <c r="G19" s="9"/>
      <c r="H19" s="8"/>
      <c r="I19" s="9"/>
      <c r="J19" s="8"/>
      <c r="K19" s="9"/>
      <c r="L19" s="8"/>
      <c r="M19" s="9"/>
      <c r="N19" s="8"/>
      <c r="O19" s="29"/>
    </row>
    <row r="20" spans="1:15" ht="12.75">
      <c r="A20" s="63" t="s">
        <v>33</v>
      </c>
      <c r="B20" s="66"/>
      <c r="C20" s="65"/>
      <c r="D20" s="66"/>
      <c r="E20" s="38" t="s">
        <v>61</v>
      </c>
      <c r="F20" s="22"/>
      <c r="G20" s="38" t="s">
        <v>61</v>
      </c>
      <c r="H20" s="22"/>
      <c r="I20" s="38" t="s">
        <v>62</v>
      </c>
      <c r="J20" s="22"/>
      <c r="K20" s="38" t="s">
        <v>63</v>
      </c>
      <c r="L20" s="22"/>
      <c r="M20" s="38" t="s">
        <v>64</v>
      </c>
      <c r="N20" s="8"/>
      <c r="O20" s="29"/>
    </row>
    <row r="21" spans="1:15" ht="12.75">
      <c r="A21" s="43">
        <v>1</v>
      </c>
      <c r="B21" s="66" t="s">
        <v>98</v>
      </c>
      <c r="C21" s="65" t="s">
        <v>96</v>
      </c>
      <c r="D21" s="66"/>
      <c r="E21" s="9">
        <v>37.83</v>
      </c>
      <c r="F21" s="8">
        <f>TRUNC((x!$B$3*((TRUNC(E21*100*x!$B$22)/100)-x!$C$3)^(x!$D$3))*x!$B$18)</f>
        <v>592</v>
      </c>
      <c r="G21" s="9">
        <v>12.16</v>
      </c>
      <c r="H21" s="8">
        <f>TRUNC((x!$B$4*((TRUNC(G21*100*x!$C$22)/100)-x!$C$4)^(x!$D$4))*x!$C$18)</f>
        <v>744</v>
      </c>
      <c r="I21" s="9">
        <v>34.61</v>
      </c>
      <c r="J21" s="8">
        <f>TRUNC((x!$B$5*((TRUNC(I21*100*x!$D$22)/100)-x!$C$5)^(x!$D$5))*x!$D$18)</f>
        <v>571</v>
      </c>
      <c r="K21" s="9">
        <v>29.14</v>
      </c>
      <c r="L21" s="8">
        <f>TRUNC((x!$B$6*((TRUNC(K21*100*x!$E$22)/100)-x!$C$6)^(x!$D$6))*x!$E$18)</f>
        <v>381</v>
      </c>
      <c r="M21" s="9">
        <v>15.27</v>
      </c>
      <c r="N21" s="8">
        <f>TRUNC((x!$B$7*((TRUNC(M21*100*x!$F$22)/100)-x!$C$7)^(x!$D$7))*x!$F$18)</f>
        <v>793</v>
      </c>
      <c r="O21" s="29">
        <f>F21+H21+J21+L21+N21</f>
        <v>3081</v>
      </c>
    </row>
    <row r="22" spans="1:15" ht="12.75">
      <c r="A22" s="43">
        <v>2</v>
      </c>
      <c r="B22" s="66" t="s">
        <v>99</v>
      </c>
      <c r="C22" s="64" t="s">
        <v>97</v>
      </c>
      <c r="D22" s="66"/>
      <c r="E22" s="9">
        <v>29.1</v>
      </c>
      <c r="F22" s="8">
        <f>TRUNC((x!$B$3*((TRUNC(E22*100*x!$B$22)/100)-x!$C$3)^(x!$D$3))*x!$B$18)</f>
        <v>423</v>
      </c>
      <c r="G22" s="9">
        <v>12.02</v>
      </c>
      <c r="H22" s="8">
        <f>TRUNC((x!$B$4*((TRUNC(G22*100*x!$C$22)/100)-x!$C$4)^(x!$D$4))*x!$C$18)</f>
        <v>733</v>
      </c>
      <c r="I22" s="9">
        <v>39.86</v>
      </c>
      <c r="J22" s="8">
        <f>TRUNC((x!$B$5*((TRUNC(I22*100*x!$D$22)/100)-x!$C$5)^(x!$D$5))*x!$D$18)</f>
        <v>679</v>
      </c>
      <c r="K22" s="9">
        <v>34.92</v>
      </c>
      <c r="L22" s="8">
        <f>TRUNC((x!$B$6*((TRUNC(K22*100*x!$E$22)/100)-x!$C$6)^(x!$D$6))*x!$E$18)</f>
        <v>484</v>
      </c>
      <c r="M22" s="9">
        <v>0</v>
      </c>
      <c r="N22" s="8" t="e">
        <f>TRUNC((x!$B$7*((TRUNC(M22*100*x!$F$22)/100)-x!$C$7)^(x!$D$7))*x!$F$18)</f>
        <v>#NUM!</v>
      </c>
      <c r="O22" s="29">
        <f>F22+H22+J22+L22</f>
        <v>2319</v>
      </c>
    </row>
    <row r="23" spans="2:15" ht="12.75" hidden="1">
      <c r="B23" s="66" t="s">
        <v>100</v>
      </c>
      <c r="C23" s="64" t="s">
        <v>84</v>
      </c>
      <c r="D23" s="66"/>
      <c r="E23" s="9"/>
      <c r="F23" s="8" t="e">
        <f>TRUNC((x!$B$3*((TRUNC(E23*100*x!$B$22)/100)-x!$C$3)^(x!$D$3))*x!$B$18)</f>
        <v>#NUM!</v>
      </c>
      <c r="G23" s="9">
        <v>0</v>
      </c>
      <c r="H23" s="8" t="e">
        <f>TRUNC((x!$B$4*((TRUNC(G23*100*x!$C$22)/100)-x!$C$4)^(x!$D$4))*x!$C$18)</f>
        <v>#NUM!</v>
      </c>
      <c r="I23" s="9">
        <v>0</v>
      </c>
      <c r="J23" s="8" t="e">
        <f>TRUNC((x!$B$5*((TRUNC(I23*100*x!$D$22)/100)-x!$C$5)^(x!$D$5))*x!$D$18)</f>
        <v>#NUM!</v>
      </c>
      <c r="K23" s="9">
        <v>0</v>
      </c>
      <c r="L23" s="8" t="e">
        <f>TRUNC((x!$B$6*((TRUNC(K23*100*x!$E$22)/100)-x!$C$6)^(x!$D$6))*x!$E$18)</f>
        <v>#NUM!</v>
      </c>
      <c r="M23" s="9">
        <v>0</v>
      </c>
      <c r="N23" s="8" t="e">
        <f>TRUNC((x!$B$7*((TRUNC(M23*100*x!$F$22)/100)-x!$C$7)^(x!$D$7))*x!$F$18)</f>
        <v>#NUM!</v>
      </c>
      <c r="O23" s="29" t="e">
        <f>F23+H23+J23+L23+N23</f>
        <v>#NUM!</v>
      </c>
    </row>
    <row r="24" spans="1:15" ht="12.75" hidden="1">
      <c r="A24" s="63"/>
      <c r="B24" s="66"/>
      <c r="C24" s="65"/>
      <c r="D24" s="66"/>
      <c r="E24" s="9"/>
      <c r="F24" s="8" t="e">
        <f>TRUNC((x!$B$3*((TRUNC(E24*100*x!$B$22)/100)-x!$C$3)^(x!$D$3))*x!$B$18)</f>
        <v>#NUM!</v>
      </c>
      <c r="G24" s="9">
        <v>0</v>
      </c>
      <c r="H24" s="8" t="e">
        <f>TRUNC((x!$B$4*((TRUNC(G24*100*x!$C$22)/100)-x!$C$4)^(x!$D$4))*x!$C$18)</f>
        <v>#NUM!</v>
      </c>
      <c r="I24" s="9">
        <v>0</v>
      </c>
      <c r="J24" s="8" t="e">
        <f>TRUNC((x!$B$5*((TRUNC(I24*100*x!$D$22)/100)-x!$C$5)^(x!$D$5))*x!$D$18)</f>
        <v>#NUM!</v>
      </c>
      <c r="K24" s="9">
        <v>0</v>
      </c>
      <c r="L24" s="8" t="e">
        <f>TRUNC((x!$B$6*((TRUNC(K24*100*x!$E$22)/100)-x!$C$6)^(x!$D$6))*x!$E$18)</f>
        <v>#NUM!</v>
      </c>
      <c r="M24" s="9">
        <v>0</v>
      </c>
      <c r="N24" s="8" t="e">
        <f>TRUNC((x!$B$7*((TRUNC(M24*100*x!$F$22)/100)-x!$C$7)^(x!$D$7))*x!$F$18)</f>
        <v>#NUM!</v>
      </c>
      <c r="O24" s="29" t="e">
        <f>F24+H24+J24+L24+N24</f>
        <v>#NUM!</v>
      </c>
    </row>
    <row r="25" spans="1:15" ht="12.75">
      <c r="A25" s="63"/>
      <c r="B25" s="66"/>
      <c r="C25" s="65"/>
      <c r="D25" s="66"/>
      <c r="E25" s="9"/>
      <c r="F25" s="8"/>
      <c r="G25" s="9"/>
      <c r="H25" s="8"/>
      <c r="I25" s="9"/>
      <c r="J25" s="8"/>
      <c r="K25" s="9"/>
      <c r="L25" s="8"/>
      <c r="M25" s="9"/>
      <c r="N25" s="8"/>
      <c r="O25" s="29"/>
    </row>
    <row r="26" spans="1:15" ht="12.75">
      <c r="A26" s="63" t="s">
        <v>55</v>
      </c>
      <c r="B26" s="66"/>
      <c r="C26" s="65"/>
      <c r="D26" s="66"/>
      <c r="E26" s="38" t="s">
        <v>61</v>
      </c>
      <c r="F26" s="22"/>
      <c r="G26" s="38" t="s">
        <v>61</v>
      </c>
      <c r="H26" s="22"/>
      <c r="I26" s="38" t="s">
        <v>62</v>
      </c>
      <c r="J26" s="22"/>
      <c r="K26" s="38" t="s">
        <v>63</v>
      </c>
      <c r="L26" s="22"/>
      <c r="M26" s="38" t="s">
        <v>64</v>
      </c>
      <c r="N26" s="8"/>
      <c r="O26" s="29"/>
    </row>
    <row r="27" spans="1:15" ht="12.75">
      <c r="A27" s="63">
        <v>1</v>
      </c>
      <c r="B27" s="64" t="s">
        <v>85</v>
      </c>
      <c r="C27" s="64" t="s">
        <v>86</v>
      </c>
      <c r="D27" s="66"/>
      <c r="E27" s="9">
        <v>36.8</v>
      </c>
      <c r="F27" s="8">
        <f>TRUNC((x!$B$3*((TRUNC(E27*100*x!$B$23)/100)-x!$C$3)^(x!$D$3))*x!$B$18)</f>
        <v>650</v>
      </c>
      <c r="G27" s="9">
        <v>11.09</v>
      </c>
      <c r="H27" s="8">
        <f>TRUNC((x!$B$4*((TRUNC(G27*100*x!$C$23)/100)-x!$C$4)^(x!$D$4))*x!$C$18)</f>
        <v>734</v>
      </c>
      <c r="I27" s="9">
        <v>30.97</v>
      </c>
      <c r="J27" s="8">
        <f>TRUNC((x!$B$5*((TRUNC(I27*100*x!$D$23)/100)-x!$C$5)^(x!$D$5))*x!$D$18)</f>
        <v>551</v>
      </c>
      <c r="K27" s="9">
        <v>29</v>
      </c>
      <c r="L27" s="8">
        <f>TRUNC((x!$B$6*((TRUNC(K27*100*x!$E$23)/100)-x!$C$6)^(x!$D$6))*x!$E$18)</f>
        <v>425</v>
      </c>
      <c r="M27" s="9">
        <v>15.51</v>
      </c>
      <c r="N27" s="8">
        <f>TRUNC((x!$B$7*((TRUNC(M27*100*x!$F$23)/100)-x!$C$7)^(x!$D$7))*x!$F$18)</f>
        <v>873</v>
      </c>
      <c r="O27" s="29">
        <f>F27+H27+J27+L27+N27</f>
        <v>3233</v>
      </c>
    </row>
    <row r="28" spans="1:15" ht="12.75">
      <c r="A28" s="63">
        <v>2</v>
      </c>
      <c r="B28" s="64" t="s">
        <v>87</v>
      </c>
      <c r="C28" s="64" t="s">
        <v>88</v>
      </c>
      <c r="D28" s="66"/>
      <c r="E28" s="9">
        <v>30.08</v>
      </c>
      <c r="F28" s="8">
        <f>TRUNC((x!$B$3*((TRUNC(E28*100*x!$B$23)/100)-x!$C$3)^(x!$D$3))*x!$B$18)</f>
        <v>505</v>
      </c>
      <c r="G28" s="9">
        <v>12.09</v>
      </c>
      <c r="H28" s="8">
        <f>TRUNC((x!$B$4*((TRUNC(G28*100*x!$C$23)/100)-x!$C$4)^(x!$D$4))*x!$C$18)</f>
        <v>812</v>
      </c>
      <c r="I28" s="9">
        <v>30.31</v>
      </c>
      <c r="J28" s="8">
        <f>TRUNC((x!$B$5*((TRUNC(I28*100*x!$D$23)/100)-x!$C$5)^(x!$D$5))*x!$D$18)</f>
        <v>537</v>
      </c>
      <c r="K28" s="9">
        <v>34.44</v>
      </c>
      <c r="L28" s="8">
        <f>TRUNC((x!$B$6*((TRUNC(K28*100*x!$E$23)/100)-x!$C$6)^(x!$D$6))*x!$E$18)</f>
        <v>531</v>
      </c>
      <c r="M28" s="9">
        <v>12.07</v>
      </c>
      <c r="N28" s="8">
        <f>TRUNC((x!$B$7*((TRUNC(M28*100*x!$F$23)/100)-x!$C$7)^(x!$D$7))*x!$F$18)</f>
        <v>652</v>
      </c>
      <c r="O28" s="29">
        <f>F28+H28+J28+L28+N28</f>
        <v>3037</v>
      </c>
    </row>
    <row r="29" spans="1:15" ht="12.75">
      <c r="A29" s="63">
        <v>3</v>
      </c>
      <c r="B29" s="66" t="s">
        <v>141</v>
      </c>
      <c r="C29" s="65" t="s">
        <v>84</v>
      </c>
      <c r="D29" s="66"/>
      <c r="E29" s="9">
        <v>25.13</v>
      </c>
      <c r="F29" s="8">
        <f>TRUNC((x!$B$3*((TRUNC(E29*100*x!$B$23)/100)-x!$C$3)^(x!$D$3))*x!$B$18)</f>
        <v>399</v>
      </c>
      <c r="G29" s="9">
        <v>12.51</v>
      </c>
      <c r="H29" s="8">
        <f>TRUNC((x!$B$4*((TRUNC(G29*100*x!$C$23)/100)-x!$C$4)^(x!$D$4))*x!$C$18)</f>
        <v>844</v>
      </c>
      <c r="I29" s="9">
        <v>31.07</v>
      </c>
      <c r="J29" s="8">
        <f>TRUNC((x!$B$5*((TRUNC(I29*100*x!$D$23)/100)-x!$C$5)^(x!$D$5))*x!$D$18)</f>
        <v>553</v>
      </c>
      <c r="K29" s="9">
        <v>39.14</v>
      </c>
      <c r="L29" s="8">
        <f>TRUNC((x!$B$6*((TRUNC(K29*100*x!$E$23)/100)-x!$C$6)^(x!$D$6))*x!$E$18)</f>
        <v>624</v>
      </c>
      <c r="M29" s="9">
        <v>10.58</v>
      </c>
      <c r="N29" s="8">
        <f>TRUNC((x!$B$7*((TRUNC(M29*100*x!$F$23)/100)-x!$C$7)^(x!$D$7))*x!$F$18)</f>
        <v>557</v>
      </c>
      <c r="O29" s="29">
        <f>F29+H29+J29+L29+N29</f>
        <v>2977</v>
      </c>
    </row>
    <row r="30" spans="1:15" ht="12.75">
      <c r="A30" s="63">
        <v>4</v>
      </c>
      <c r="B30" s="66" t="s">
        <v>89</v>
      </c>
      <c r="C30" s="65" t="s">
        <v>88</v>
      </c>
      <c r="D30" s="66"/>
      <c r="E30" s="9">
        <v>28.99</v>
      </c>
      <c r="F30" s="8">
        <f>TRUNC((x!$B$3*((TRUNC(E30*100*x!$B$23)/100)-x!$C$3)^(x!$D$3))*x!$B$18)</f>
        <v>481</v>
      </c>
      <c r="G30" s="9">
        <v>10.23</v>
      </c>
      <c r="H30" s="8">
        <f>TRUNC((x!$B$4*((TRUNC(G30*100*x!$C$23)/100)-x!$C$4)^(x!$D$4))*x!$C$18)</f>
        <v>667</v>
      </c>
      <c r="I30" s="9">
        <v>26.49</v>
      </c>
      <c r="J30" s="8">
        <f>TRUNC((x!$B$5*((TRUNC(I30*100*x!$D$23)/100)-x!$C$5)^(x!$D$5))*x!$D$18)</f>
        <v>453</v>
      </c>
      <c r="K30" s="9">
        <v>31.35</v>
      </c>
      <c r="L30" s="8">
        <f>TRUNC((x!$B$6*((TRUNC(K30*100*x!$E$23)/100)-x!$C$6)^(x!$D$6))*x!$E$18)</f>
        <v>470</v>
      </c>
      <c r="M30" s="9">
        <v>10.19</v>
      </c>
      <c r="N30" s="8">
        <f>TRUNC((x!$B$7*((TRUNC(M30*100*x!$F$23)/100)-x!$C$7)^(x!$D$7))*x!$F$18)</f>
        <v>532</v>
      </c>
      <c r="O30" s="29">
        <f>F30+H30+J30+L30+N30</f>
        <v>2603</v>
      </c>
    </row>
    <row r="31" spans="1:15" ht="12.75">
      <c r="A31" s="63">
        <v>5</v>
      </c>
      <c r="B31" s="66" t="s">
        <v>83</v>
      </c>
      <c r="C31" s="65" t="s">
        <v>84</v>
      </c>
      <c r="D31" s="66">
        <v>-61</v>
      </c>
      <c r="E31" s="9">
        <v>25.88</v>
      </c>
      <c r="F31" s="8">
        <f>TRUNC((x!$B$3*((TRUNC(E31*100*x!$B$23)/100)-x!$C$3)^(x!$D$3))*x!$B$18)</f>
        <v>415</v>
      </c>
      <c r="G31" s="9">
        <v>7.03</v>
      </c>
      <c r="H31" s="8">
        <f>TRUNC((x!$B$4*((TRUNC(G31*100*x!$C$23)/100)-x!$C$4)^(x!$D$4))*x!$C$18)</f>
        <v>422</v>
      </c>
      <c r="I31" s="9">
        <v>22.85</v>
      </c>
      <c r="J31" s="8">
        <f>TRUNC((x!$B$5*((TRUNC(I31*100*x!$D$23)/100)-x!$C$5)^(x!$D$5))*x!$D$18)</f>
        <v>374</v>
      </c>
      <c r="K31" s="9">
        <v>20.06</v>
      </c>
      <c r="L31" s="8">
        <f>TRUNC((x!$B$6*((TRUNC(K31*100*x!$E$23)/100)-x!$C$6)^(x!$D$6))*x!$E$18)</f>
        <v>255</v>
      </c>
      <c r="M31" s="9">
        <v>9.09</v>
      </c>
      <c r="N31" s="8">
        <f>TRUNC((x!$B$7*((TRUNC(M31*100*x!$F$23)/100)-x!$C$7)^(x!$D$7))*x!$F$18)</f>
        <v>463</v>
      </c>
      <c r="O31" s="29">
        <f>F31+H31+J31+L31+N31</f>
        <v>1929</v>
      </c>
    </row>
    <row r="32" spans="1:15" ht="12.75">
      <c r="A32" s="63"/>
      <c r="B32" s="66"/>
      <c r="C32" s="65"/>
      <c r="D32" s="66"/>
      <c r="E32" s="9"/>
      <c r="F32" s="8"/>
      <c r="G32" s="9"/>
      <c r="H32" s="8"/>
      <c r="I32" s="9"/>
      <c r="J32" s="8"/>
      <c r="K32" s="9"/>
      <c r="L32" s="8"/>
      <c r="M32" s="9"/>
      <c r="N32" s="8"/>
      <c r="O32" s="29"/>
    </row>
    <row r="33" spans="1:15" ht="12.75">
      <c r="A33" s="63" t="s">
        <v>34</v>
      </c>
      <c r="B33" s="66"/>
      <c r="C33" s="65"/>
      <c r="D33" s="66"/>
      <c r="E33" s="38" t="s">
        <v>65</v>
      </c>
      <c r="F33" s="22"/>
      <c r="G33" s="38" t="s">
        <v>65</v>
      </c>
      <c r="H33" s="22"/>
      <c r="I33" s="38" t="s">
        <v>66</v>
      </c>
      <c r="J33" s="22"/>
      <c r="K33" s="38" t="s">
        <v>67</v>
      </c>
      <c r="L33" s="22"/>
      <c r="M33" s="38" t="s">
        <v>68</v>
      </c>
      <c r="N33" s="8"/>
      <c r="O33" s="29"/>
    </row>
    <row r="34" spans="1:15" ht="12.75">
      <c r="A34" s="63">
        <v>1</v>
      </c>
      <c r="B34" s="64" t="s">
        <v>90</v>
      </c>
      <c r="C34" s="64" t="s">
        <v>91</v>
      </c>
      <c r="D34" s="66"/>
      <c r="E34" s="9">
        <v>32.94</v>
      </c>
      <c r="F34" s="8">
        <f>TRUNC((x!$B$3*((TRUNC(E34*100*x!$B$24)/100)-x!$C$3)^(x!$D$3))*x!$B$18)</f>
        <v>563</v>
      </c>
      <c r="G34" s="9">
        <v>11.06</v>
      </c>
      <c r="H34" s="8">
        <f>TRUNC((x!$B$4*((TRUNC(G34*100*x!$C$24)/100)-x!$C$4)^(x!$D$4))*x!$C$18)</f>
        <v>716</v>
      </c>
      <c r="I34" s="9">
        <v>33.49</v>
      </c>
      <c r="J34" s="8">
        <f>TRUNC((x!$B$5*((TRUNC(I34*100*x!$D$24)/100)-x!$C$5)^(x!$D$5))*x!$D$18)</f>
        <v>576</v>
      </c>
      <c r="K34" s="9">
        <v>39.89</v>
      </c>
      <c r="L34" s="8">
        <f>TRUNC((x!$B$6*((TRUNC(K34*100*x!$E$24)/100)-x!$C$6)^(x!$D$6))*x!$E$18)</f>
        <v>684</v>
      </c>
      <c r="M34" s="9">
        <v>12.47</v>
      </c>
      <c r="N34" s="8">
        <f>TRUNC((x!$B$7*((TRUNC(M34*100*x!$F$24)/100)-x!$C$7)^(x!$D$7))*x!$F$18)</f>
        <v>620</v>
      </c>
      <c r="O34" s="29">
        <f>F34+H34+J34+L34+N34</f>
        <v>3159</v>
      </c>
    </row>
    <row r="35" spans="1:15" ht="12.75">
      <c r="A35" s="63">
        <v>2</v>
      </c>
      <c r="B35" s="64" t="s">
        <v>94</v>
      </c>
      <c r="C35" s="64" t="s">
        <v>95</v>
      </c>
      <c r="D35" s="66"/>
      <c r="E35" s="9">
        <v>29.33</v>
      </c>
      <c r="F35" s="8">
        <f>TRUNC((x!$B$3*((TRUNC(E35*100*x!$B$24)/100)-x!$C$3)^(x!$D$3))*x!$B$18)</f>
        <v>485</v>
      </c>
      <c r="G35" s="9">
        <v>9.73</v>
      </c>
      <c r="H35" s="8">
        <f>TRUNC((x!$B$4*((TRUNC(G35*100*x!$C$24)/100)-x!$C$4)^(x!$D$4))*x!$C$18)</f>
        <v>615</v>
      </c>
      <c r="I35" s="9">
        <v>34.62</v>
      </c>
      <c r="J35" s="8">
        <f>TRUNC((x!$B$5*((TRUNC(I35*100*x!$D$24)/100)-x!$C$5)^(x!$D$5))*x!$D$18)</f>
        <v>600</v>
      </c>
      <c r="K35" s="9">
        <v>29.01</v>
      </c>
      <c r="L35" s="8">
        <f>TRUNC((x!$B$6*((TRUNC(K35*100*x!$E$24)/100)-x!$C$6)^(x!$D$6))*x!$E$18)</f>
        <v>457</v>
      </c>
      <c r="M35" s="9">
        <v>10.46</v>
      </c>
      <c r="N35" s="8">
        <f>TRUNC((x!$B$7*((TRUNC(M35*100*x!$F$24)/100)-x!$C$7)^(x!$D$7))*x!$F$18)</f>
        <v>502</v>
      </c>
      <c r="O35" s="29">
        <f>F35+H35+J35+L35+N35</f>
        <v>2659</v>
      </c>
    </row>
    <row r="36" spans="1:15" ht="12.75">
      <c r="A36" s="63">
        <v>3</v>
      </c>
      <c r="B36" s="64" t="s">
        <v>92</v>
      </c>
      <c r="C36" s="64" t="s">
        <v>93</v>
      </c>
      <c r="D36" s="66"/>
      <c r="E36" s="9">
        <v>20.49</v>
      </c>
      <c r="F36" s="8">
        <f>TRUNC((x!$B$3*((TRUNC(E36*100*x!$B$24)/100)-x!$C$3)^(x!$D$3))*x!$B$18)</f>
        <v>299</v>
      </c>
      <c r="G36" s="9">
        <v>10.01</v>
      </c>
      <c r="H36" s="8">
        <f>TRUNC((x!$B$4*((TRUNC(G36*100*x!$C$24)/100)-x!$C$4)^(x!$D$4))*x!$C$18)</f>
        <v>636</v>
      </c>
      <c r="I36" s="9">
        <v>34.33</v>
      </c>
      <c r="J36" s="8">
        <f>TRUNC((x!$B$5*((TRUNC(I36*100*x!$D$24)/100)-x!$C$5)^(x!$D$5))*x!$D$18)</f>
        <v>593</v>
      </c>
      <c r="K36" s="9">
        <v>24.38</v>
      </c>
      <c r="L36" s="8">
        <f>TRUNC((x!$B$6*((TRUNC(K36*100*x!$E$24)/100)-x!$C$6)^(x!$D$6))*x!$E$18)</f>
        <v>363</v>
      </c>
      <c r="M36" s="9">
        <v>9.2</v>
      </c>
      <c r="N36" s="8">
        <f>TRUNC((x!$B$7*((TRUNC(M36*100*x!$F$24)/100)-x!$C$7)^(x!$D$7))*x!$F$18)</f>
        <v>429</v>
      </c>
      <c r="O36" s="29">
        <f>F36+H36+J36+L36+N36</f>
        <v>2320</v>
      </c>
    </row>
    <row r="37" spans="1:15" ht="12.75" hidden="1">
      <c r="A37" s="63"/>
      <c r="B37" s="66"/>
      <c r="C37" s="65"/>
      <c r="D37" s="66"/>
      <c r="E37" s="9"/>
      <c r="F37" s="8" t="e">
        <f>TRUNC((x!$B$3*((TRUNC(E37*100*x!$B$24)/100)-x!$C$3)^(x!$D$3))*x!$B$18)</f>
        <v>#NUM!</v>
      </c>
      <c r="G37" s="9">
        <v>0</v>
      </c>
      <c r="H37" s="8" t="e">
        <f>TRUNC((x!$B$4*((TRUNC(G37*100*x!$C$24)/100)-x!$C$4)^(x!$D$4))*x!$C$18)</f>
        <v>#NUM!</v>
      </c>
      <c r="I37" s="9">
        <v>0</v>
      </c>
      <c r="J37" s="8" t="e">
        <f>TRUNC((x!$B$5*((TRUNC(I37*100*x!$D$24)/100)-x!$C$5)^(x!$D$5))*x!$D$18)</f>
        <v>#NUM!</v>
      </c>
      <c r="K37" s="9">
        <v>0</v>
      </c>
      <c r="L37" s="8" t="e">
        <f>TRUNC((x!$B$6*((TRUNC(K37*100*x!$E$24)/100)-x!$C$6)^(x!$D$6))*x!$E$18)</f>
        <v>#NUM!</v>
      </c>
      <c r="M37" s="9">
        <v>0</v>
      </c>
      <c r="N37" s="8" t="e">
        <f>TRUNC((x!$B$7*((TRUNC(M37*100*x!$F$24)/100)-x!$C$7)^(x!$D$7))*x!$F$18)</f>
        <v>#NUM!</v>
      </c>
      <c r="O37" s="29" t="e">
        <f>F37+H37+J37+L37+N37</f>
        <v>#NUM!</v>
      </c>
    </row>
    <row r="38" spans="1:15" ht="12.75">
      <c r="A38" s="63"/>
      <c r="B38" s="66"/>
      <c r="C38" s="65"/>
      <c r="D38" s="66"/>
      <c r="E38" s="9"/>
      <c r="F38" s="8"/>
      <c r="G38" s="9"/>
      <c r="H38" s="8"/>
      <c r="I38" s="9"/>
      <c r="J38" s="8"/>
      <c r="K38" s="9"/>
      <c r="L38" s="8"/>
      <c r="M38" s="9"/>
      <c r="N38" s="8"/>
      <c r="O38" s="29"/>
    </row>
    <row r="39" spans="1:15" ht="12.75">
      <c r="A39" s="63" t="s">
        <v>35</v>
      </c>
      <c r="B39" s="66"/>
      <c r="C39" s="65"/>
      <c r="D39" s="66"/>
      <c r="E39" s="38" t="s">
        <v>65</v>
      </c>
      <c r="F39" s="22"/>
      <c r="G39" s="38" t="s">
        <v>65</v>
      </c>
      <c r="H39" s="22" t="s">
        <v>139</v>
      </c>
      <c r="I39" s="38" t="s">
        <v>66</v>
      </c>
      <c r="J39" s="22"/>
      <c r="K39" s="38" t="s">
        <v>67</v>
      </c>
      <c r="L39" s="22"/>
      <c r="M39" s="38" t="s">
        <v>68</v>
      </c>
      <c r="N39" s="8"/>
      <c r="O39" s="29"/>
    </row>
    <row r="40" spans="1:15" ht="12.75">
      <c r="A40" s="43">
        <v>1</v>
      </c>
      <c r="B40" s="66" t="s">
        <v>111</v>
      </c>
      <c r="C40" s="64" t="s">
        <v>107</v>
      </c>
      <c r="D40" s="66"/>
      <c r="E40" s="9">
        <v>26.93</v>
      </c>
      <c r="F40" s="8">
        <f>TRUNC((x!$B$3*((TRUNC(E40*100*x!$B$25)/100)-x!$C$3)^(x!$D$3))*x!$B$18)</f>
        <v>503</v>
      </c>
      <c r="G40" s="9">
        <v>10.67</v>
      </c>
      <c r="H40" s="8">
        <f>TRUNC((x!$B$4*((TRUNC(G40*100*x!$C$25)/100)-x!$C$4)^(x!$D$4))*x!$C$18)</f>
        <v>760</v>
      </c>
      <c r="I40" s="9">
        <v>39.26</v>
      </c>
      <c r="J40" s="8">
        <f>TRUNC((x!$B$5*((TRUNC(I40*100*x!$D$25)/100)-x!$C$5)^(x!$D$5))*x!$D$18)</f>
        <v>781</v>
      </c>
      <c r="K40" s="9">
        <v>36.7</v>
      </c>
      <c r="L40" s="8">
        <f>TRUNC((x!$B$6*((TRUNC(K40*100*x!$E$25)/100)-x!$C$6)^(x!$D$6))*x!$E$18)</f>
        <v>698</v>
      </c>
      <c r="M40" s="9">
        <v>11.46</v>
      </c>
      <c r="N40" s="8">
        <f>TRUNC((x!$B$7*((TRUNC(M40*100*x!$F$25)/100)-x!$C$7)^(x!$D$7))*x!$F$18)</f>
        <v>609</v>
      </c>
      <c r="O40" s="29">
        <f aca="true" t="shared" si="0" ref="O40:O45">F40+H40+J40+L40+N40</f>
        <v>3351</v>
      </c>
    </row>
    <row r="41" spans="1:15" ht="12.75">
      <c r="A41" s="43">
        <v>2</v>
      </c>
      <c r="B41" s="66" t="s">
        <v>112</v>
      </c>
      <c r="C41" s="64" t="s">
        <v>108</v>
      </c>
      <c r="D41" s="66"/>
      <c r="E41" s="9">
        <v>26.47</v>
      </c>
      <c r="F41" s="8">
        <f>TRUNC((x!$B$3*((TRUNC(E41*100*x!$B$25)/100)-x!$C$3)^(x!$D$3))*x!$B$18)</f>
        <v>492</v>
      </c>
      <c r="G41" s="9">
        <v>8.66</v>
      </c>
      <c r="H41" s="8">
        <f>TRUNC((x!$B$4*((TRUNC(G41*100*x!$C$25)/100)-x!$C$4)^(x!$D$4))*x!$C$18)</f>
        <v>593</v>
      </c>
      <c r="I41" s="9">
        <v>34.66</v>
      </c>
      <c r="J41" s="8">
        <f>TRUNC((x!$B$5*((TRUNC(I41*100*x!$D$25)/100)-x!$C$5)^(x!$D$5))*x!$D$18)</f>
        <v>671</v>
      </c>
      <c r="K41" s="9">
        <v>36.44</v>
      </c>
      <c r="L41" s="8">
        <f>TRUNC((x!$B$6*((TRUNC(K41*100*x!$E$25)/100)-x!$C$6)^(x!$D$6))*x!$E$18)</f>
        <v>691</v>
      </c>
      <c r="M41" s="9">
        <v>11.18</v>
      </c>
      <c r="N41" s="8">
        <f>TRUNC((x!$B$7*((TRUNC(M41*100*x!$F$25)/100)-x!$C$7)^(x!$D$7))*x!$F$18)</f>
        <v>590</v>
      </c>
      <c r="O41" s="29">
        <f t="shared" si="0"/>
        <v>3037</v>
      </c>
    </row>
    <row r="42" spans="1:15" ht="12.75">
      <c r="A42" s="43">
        <v>3</v>
      </c>
      <c r="B42" s="66" t="s">
        <v>109</v>
      </c>
      <c r="C42" s="64" t="s">
        <v>105</v>
      </c>
      <c r="D42" s="66"/>
      <c r="E42" s="9">
        <v>27.88</v>
      </c>
      <c r="F42" s="8">
        <f>TRUNC((x!$B$3*((TRUNC(E42*100*x!$B$25)/100)-x!$C$3)^(x!$D$3))*x!$B$18)</f>
        <v>526</v>
      </c>
      <c r="G42" s="9">
        <v>9.1</v>
      </c>
      <c r="H42" s="8">
        <f>TRUNC((x!$B$4*((TRUNC(G42*100*x!$C$25)/100)-x!$C$4)^(x!$D$4))*x!$C$18)</f>
        <v>629</v>
      </c>
      <c r="I42" s="9">
        <v>28.56</v>
      </c>
      <c r="J42" s="8">
        <f>TRUNC((x!$B$5*((TRUNC(I42*100*x!$D$25)/100)-x!$C$5)^(x!$D$5))*x!$D$18)</f>
        <v>528</v>
      </c>
      <c r="K42" s="9">
        <v>31.07</v>
      </c>
      <c r="L42" s="8">
        <f>TRUNC((x!$B$6*((TRUNC(K42*100*x!$E$25)/100)-x!$C$6)^(x!$D$6))*x!$E$18)</f>
        <v>567</v>
      </c>
      <c r="M42" s="9">
        <v>11.92</v>
      </c>
      <c r="N42" s="8">
        <f>TRUNC((x!$B$7*((TRUNC(M42*100*x!$F$25)/100)-x!$C$7)^(x!$D$7))*x!$F$18)</f>
        <v>638</v>
      </c>
      <c r="O42" s="29">
        <f t="shared" si="0"/>
        <v>2888</v>
      </c>
    </row>
    <row r="43" spans="1:15" ht="12.75">
      <c r="A43" s="43">
        <v>4</v>
      </c>
      <c r="B43" s="66" t="s">
        <v>113</v>
      </c>
      <c r="C43" s="64" t="s">
        <v>84</v>
      </c>
      <c r="D43" s="66"/>
      <c r="E43" s="9">
        <v>24.34</v>
      </c>
      <c r="F43" s="8">
        <f>TRUNC((x!$B$3*((TRUNC(E43*100*x!$B$25)/100)-x!$C$3)^(x!$D$3))*x!$B$18)</f>
        <v>442</v>
      </c>
      <c r="G43" s="9">
        <v>8.15</v>
      </c>
      <c r="H43" s="8">
        <f>TRUNC((x!$B$4*((TRUNC(G43*100*x!$C$25)/100)-x!$C$4)^(x!$D$4))*x!$C$18)</f>
        <v>551</v>
      </c>
      <c r="I43" s="9">
        <v>29.07</v>
      </c>
      <c r="J43" s="8">
        <f>TRUNC((x!$B$5*((TRUNC(I43*100*x!$D$25)/100)-x!$C$5)^(x!$D$5))*x!$D$18)</f>
        <v>540</v>
      </c>
      <c r="K43" s="9">
        <v>28.79</v>
      </c>
      <c r="L43" s="8">
        <f>TRUNC((x!$B$6*((TRUNC(K43*100*x!$E$25)/100)-x!$C$6)^(x!$D$6))*x!$E$18)</f>
        <v>514</v>
      </c>
      <c r="M43" s="9">
        <v>9.85</v>
      </c>
      <c r="N43" s="8">
        <f>TRUNC((x!$B$7*((TRUNC(M43*100*x!$F$25)/100)-x!$C$7)^(x!$D$7))*x!$F$18)</f>
        <v>507</v>
      </c>
      <c r="O43" s="29">
        <f t="shared" si="0"/>
        <v>2554</v>
      </c>
    </row>
    <row r="44" spans="1:15" ht="12.75">
      <c r="A44" s="43">
        <v>5</v>
      </c>
      <c r="B44" s="66" t="s">
        <v>110</v>
      </c>
      <c r="C44" s="64" t="s">
        <v>106</v>
      </c>
      <c r="D44" s="66"/>
      <c r="E44" s="9">
        <v>25.48</v>
      </c>
      <c r="F44" s="8">
        <f>TRUNC((x!$B$3*((TRUNC(E44*100*x!$B$25)/100)-x!$C$3)^(x!$D$3))*x!$B$18)</f>
        <v>469</v>
      </c>
      <c r="G44" s="9">
        <v>6.95</v>
      </c>
      <c r="H44" s="8">
        <f>TRUNC((x!$B$4*((TRUNC(G44*100*x!$C$25)/100)-x!$C$4)^(x!$D$4))*x!$C$18)</f>
        <v>453</v>
      </c>
      <c r="I44" s="9">
        <v>22.19</v>
      </c>
      <c r="J44" s="8">
        <f>TRUNC((x!$B$5*((TRUNC(I44*100*x!$D$25)/100)-x!$C$5)^(x!$D$5))*x!$D$18)</f>
        <v>383</v>
      </c>
      <c r="K44" s="9">
        <v>18.88</v>
      </c>
      <c r="L44" s="8">
        <f>TRUNC((x!$B$6*((TRUNC(K44*100*x!$E$25)/100)-x!$C$6)^(x!$D$6))*x!$E$18)</f>
        <v>292</v>
      </c>
      <c r="M44" s="9">
        <v>9.41</v>
      </c>
      <c r="N44" s="8">
        <f>TRUNC((x!$B$7*((TRUNC(M44*100*x!$F$25)/100)-x!$C$7)^(x!$D$7))*x!$F$18)</f>
        <v>479</v>
      </c>
      <c r="O44" s="29">
        <f t="shared" si="0"/>
        <v>2076</v>
      </c>
    </row>
    <row r="45" spans="1:15" ht="12.75" hidden="1">
      <c r="A45" s="63"/>
      <c r="B45" s="66"/>
      <c r="C45" s="65"/>
      <c r="D45" s="66"/>
      <c r="E45" s="9"/>
      <c r="F45" s="8" t="e">
        <f>TRUNC((x!$B$3*((TRUNC(E45*100*x!$B$25)/100)-x!$C$3)^(x!$D$3))*x!$B$18)</f>
        <v>#NUM!</v>
      </c>
      <c r="G45" s="9">
        <v>0</v>
      </c>
      <c r="H45" s="8" t="e">
        <f>TRUNC((x!$B$4*((TRUNC(G45*100*x!$C$25)/100)-x!$C$4)^(x!$D$4))*x!$C$18)</f>
        <v>#NUM!</v>
      </c>
      <c r="I45" s="9">
        <v>0</v>
      </c>
      <c r="J45" s="8" t="e">
        <f>TRUNC((x!$B$5*((TRUNC(I45*100*x!$D$25)/100)-x!$C$5)^(x!$D$5))*x!$D$18)</f>
        <v>#NUM!</v>
      </c>
      <c r="K45" s="9">
        <v>0</v>
      </c>
      <c r="L45" s="8" t="e">
        <f>TRUNC((x!$B$6*((TRUNC(K45*100*x!$E$25)/100)-x!$C$6)^(x!$D$6))*x!$E$18)</f>
        <v>#NUM!</v>
      </c>
      <c r="M45" s="9">
        <v>0</v>
      </c>
      <c r="N45" s="8" t="e">
        <f>TRUNC((x!$B$7*((TRUNC(M45*100*x!$F$25)/100)-x!$C$7)^(x!$D$7))*x!$F$18)</f>
        <v>#NUM!</v>
      </c>
      <c r="O45" s="29" t="e">
        <f t="shared" si="0"/>
        <v>#NUM!</v>
      </c>
    </row>
    <row r="46" spans="1:15" ht="12.75">
      <c r="A46" s="63"/>
      <c r="B46" s="66"/>
      <c r="C46" s="65"/>
      <c r="D46" s="66"/>
      <c r="E46" s="9"/>
      <c r="F46" s="8"/>
      <c r="G46" s="9"/>
      <c r="H46" s="8"/>
      <c r="I46" s="9"/>
      <c r="J46" s="8"/>
      <c r="K46" s="9"/>
      <c r="L46" s="8"/>
      <c r="M46" s="9"/>
      <c r="N46" s="8"/>
      <c r="O46" s="29"/>
    </row>
    <row r="47" spans="1:15" ht="12.75">
      <c r="A47" s="63" t="s">
        <v>36</v>
      </c>
      <c r="B47" s="66"/>
      <c r="C47" s="65"/>
      <c r="D47" s="66"/>
      <c r="E47" s="38" t="s">
        <v>69</v>
      </c>
      <c r="F47" s="22"/>
      <c r="G47" s="38" t="s">
        <v>69</v>
      </c>
      <c r="H47" s="22"/>
      <c r="I47" s="38" t="s">
        <v>66</v>
      </c>
      <c r="J47" s="22"/>
      <c r="K47" s="38" t="s">
        <v>70</v>
      </c>
      <c r="L47" s="22"/>
      <c r="M47" s="38" t="s">
        <v>57</v>
      </c>
      <c r="N47" s="8"/>
      <c r="O47" s="29"/>
    </row>
    <row r="48" spans="1:16" ht="12.75">
      <c r="A48" s="43">
        <v>1</v>
      </c>
      <c r="B48" s="66" t="s">
        <v>115</v>
      </c>
      <c r="C48" s="65" t="s">
        <v>91</v>
      </c>
      <c r="D48" s="66"/>
      <c r="E48" s="9">
        <v>39.11</v>
      </c>
      <c r="F48" s="8">
        <f>TRUNC((x!$B$3*((TRUNC(E48*100*x!$B$26)/100)-x!$C$3)^(x!$D$3))*x!$B$18)</f>
        <v>789</v>
      </c>
      <c r="G48" s="9">
        <v>9.32</v>
      </c>
      <c r="H48" s="8">
        <f>TRUNC((x!$B$4*((TRUNC(G48*100*x!$C$26)/100)-x!$C$4)^(x!$D$4))*x!$C$18)</f>
        <v>602</v>
      </c>
      <c r="I48" s="9">
        <v>35.32</v>
      </c>
      <c r="J48" s="8">
        <f>TRUNC((x!$B$5*((TRUNC(I48*100*x!$D$26)/100)-x!$C$5)^(x!$D$5))*x!$D$18)</f>
        <v>770</v>
      </c>
      <c r="K48" s="9">
        <v>17.86</v>
      </c>
      <c r="L48" s="8">
        <f>TRUNC((x!$B$6*((TRUNC(K48*100*x!$E$26)/100)-x!$C$6)^(x!$D$6))*x!$E$18)</f>
        <v>299</v>
      </c>
      <c r="M48" s="9">
        <v>16</v>
      </c>
      <c r="N48" s="8">
        <f>TRUNC((x!$B$7*((TRUNC(M48*100*x!$F$26)/100)-x!$C$7)^(x!$D$7))*x!$F$18)</f>
        <v>922</v>
      </c>
      <c r="O48" s="29">
        <f>F48+H48+J48+L48+N48</f>
        <v>3382</v>
      </c>
      <c r="P48" s="75"/>
    </row>
    <row r="49" spans="1:15" ht="12.75">
      <c r="A49" s="43">
        <v>2</v>
      </c>
      <c r="B49" s="66" t="s">
        <v>116</v>
      </c>
      <c r="C49" s="64" t="s">
        <v>93</v>
      </c>
      <c r="D49" s="66"/>
      <c r="E49" s="9">
        <v>20.38</v>
      </c>
      <c r="F49" s="8">
        <f>TRUNC((x!$B$3*((TRUNC(E49*100*x!$B$26)/100)-x!$C$3)^(x!$D$3))*x!$B$18)</f>
        <v>344</v>
      </c>
      <c r="G49" s="9">
        <v>10.01</v>
      </c>
      <c r="H49" s="8">
        <f>TRUNC((x!$B$4*((TRUNC(G49*100*x!$C$26)/100)-x!$C$4)^(x!$D$4))*x!$C$18)</f>
        <v>656</v>
      </c>
      <c r="I49" s="9">
        <v>22.43</v>
      </c>
      <c r="J49" s="8">
        <f>TRUNC((x!$B$5*((TRUNC(I49*100*x!$D$26)/100)-x!$C$5)^(x!$D$5))*x!$D$18)</f>
        <v>438</v>
      </c>
      <c r="K49" s="9">
        <v>34.77</v>
      </c>
      <c r="L49" s="8">
        <f>TRUNC((x!$B$6*((TRUNC(K49*100*x!$E$26)/100)-x!$C$6)^(x!$D$6))*x!$E$18)</f>
        <v>714</v>
      </c>
      <c r="M49" s="9">
        <v>9.08</v>
      </c>
      <c r="N49" s="8">
        <f>TRUNC((x!$B$7*((TRUNC(M49*100*x!$F$26)/100)-x!$C$7)^(x!$D$7))*x!$F$18)</f>
        <v>472</v>
      </c>
      <c r="O49" s="29">
        <f>F49+H49+J49+L49+N49</f>
        <v>2624</v>
      </c>
    </row>
    <row r="50" spans="1:15" ht="12.75">
      <c r="A50" s="43">
        <v>3</v>
      </c>
      <c r="B50" s="66" t="s">
        <v>117</v>
      </c>
      <c r="C50" s="64" t="s">
        <v>114</v>
      </c>
      <c r="D50" s="66"/>
      <c r="E50" s="9">
        <v>27.62</v>
      </c>
      <c r="F50" s="8">
        <f>TRUNC((x!$B$3*((TRUNC(E50*100*x!$B$26)/100)-x!$C$3)^(x!$D$3))*x!$B$18)</f>
        <v>514</v>
      </c>
      <c r="G50" s="9">
        <v>9.5</v>
      </c>
      <c r="H50" s="8">
        <f>TRUNC((x!$B$4*((TRUNC(G50*100*x!$C$26)/100)-x!$C$4)^(x!$D$4))*x!$C$18)</f>
        <v>616</v>
      </c>
      <c r="I50" s="9">
        <v>22.7</v>
      </c>
      <c r="J50" s="8">
        <f>TRUNC((x!$B$5*((TRUNC(I50*100*x!$D$26)/100)-x!$C$5)^(x!$D$5))*x!$D$18)</f>
        <v>445</v>
      </c>
      <c r="K50" s="9">
        <v>22.72</v>
      </c>
      <c r="L50" s="8">
        <f>TRUNC((x!$B$6*((TRUNC(K50*100*x!$E$26)/100)-x!$C$6)^(x!$D$6))*x!$E$18)</f>
        <v>416</v>
      </c>
      <c r="M50" s="9">
        <v>11.01</v>
      </c>
      <c r="N50" s="8">
        <f>TRUNC((x!$B$7*((TRUNC(M50*100*x!$F$26)/100)-x!$C$7)^(x!$D$7))*x!$F$18)</f>
        <v>596</v>
      </c>
      <c r="O50" s="29">
        <f>F50+H50+J50+L50+N50</f>
        <v>2587</v>
      </c>
    </row>
    <row r="51" spans="1:15" ht="12.75" hidden="1">
      <c r="A51" s="63"/>
      <c r="B51" s="66"/>
      <c r="C51" s="65"/>
      <c r="D51" s="66"/>
      <c r="E51" s="9"/>
      <c r="F51" s="8" t="e">
        <f>TRUNC((x!$B$3*((TRUNC(E51*100*x!$B$26)/100)-x!$C$3)^(x!$D$3))*x!$B$18)</f>
        <v>#NUM!</v>
      </c>
      <c r="G51" s="9">
        <v>0</v>
      </c>
      <c r="H51" s="8" t="e">
        <f>TRUNC((x!$B$4*((TRUNC(G51*100*x!$C$26)/100)-x!$C$4)^(x!$D$4))*x!$C$18)</f>
        <v>#NUM!</v>
      </c>
      <c r="I51" s="9">
        <v>0</v>
      </c>
      <c r="J51" s="8" t="e">
        <f>TRUNC((x!$B$5*((TRUNC(I51*100*x!$D$26)/100)-x!$C$5)^(x!$D$5))*x!$D$18)</f>
        <v>#NUM!</v>
      </c>
      <c r="K51" s="9">
        <v>0</v>
      </c>
      <c r="L51" s="8" t="e">
        <f>TRUNC((x!$B$6*((TRUNC(K51*100*x!$E$26)/100)-x!$C$6)^(x!$D$6))*x!$E$18)</f>
        <v>#NUM!</v>
      </c>
      <c r="M51" s="9">
        <v>0</v>
      </c>
      <c r="N51" s="8" t="e">
        <f>TRUNC((x!$B$7*((TRUNC(M51*100*x!$F$26)/100)-x!$C$7)^(x!$D$7))*x!$F$18)</f>
        <v>#NUM!</v>
      </c>
      <c r="O51" s="29" t="e">
        <f>F51+H51+J51+L51+N51</f>
        <v>#NUM!</v>
      </c>
    </row>
    <row r="52" spans="1:15" ht="12.75">
      <c r="A52" s="63"/>
      <c r="B52" s="66"/>
      <c r="C52" s="65"/>
      <c r="D52" s="66"/>
      <c r="E52" s="9"/>
      <c r="F52" s="8"/>
      <c r="G52" s="9"/>
      <c r="H52" s="8"/>
      <c r="I52" s="9"/>
      <c r="J52" s="8"/>
      <c r="K52" s="9"/>
      <c r="L52" s="8"/>
      <c r="M52" s="9"/>
      <c r="N52" s="8"/>
      <c r="O52" s="29"/>
    </row>
    <row r="53" spans="1:15" ht="12.75">
      <c r="A53" s="63" t="s">
        <v>37</v>
      </c>
      <c r="B53" s="66"/>
      <c r="C53" s="65"/>
      <c r="D53" s="66"/>
      <c r="E53" s="38" t="s">
        <v>69</v>
      </c>
      <c r="F53" s="22"/>
      <c r="G53" s="38" t="s">
        <v>69</v>
      </c>
      <c r="H53" s="22"/>
      <c r="I53" s="38" t="s">
        <v>66</v>
      </c>
      <c r="J53" s="22"/>
      <c r="K53" s="38" t="s">
        <v>70</v>
      </c>
      <c r="L53" s="22"/>
      <c r="M53" s="38" t="s">
        <v>57</v>
      </c>
      <c r="N53" s="8"/>
      <c r="O53" s="29"/>
    </row>
    <row r="54" spans="2:15" ht="12.75" hidden="1">
      <c r="B54" s="66" t="s">
        <v>119</v>
      </c>
      <c r="C54" s="64" t="s">
        <v>118</v>
      </c>
      <c r="D54" s="66"/>
      <c r="E54" s="9"/>
      <c r="F54" s="8" t="e">
        <f>TRUNC((x!$B$3*((TRUNC(E54*100*x!$B$27)/100)-x!$C$3)^(x!$D$3))*x!$B$18)</f>
        <v>#NUM!</v>
      </c>
      <c r="G54" s="9">
        <v>0</v>
      </c>
      <c r="H54" s="8" t="e">
        <f>TRUNC((x!$B$4*((TRUNC(G54*100*x!$C$27)/100)-x!$C$4)^(x!$D$4))*x!$C$18)</f>
        <v>#NUM!</v>
      </c>
      <c r="I54" s="9">
        <v>0</v>
      </c>
      <c r="J54" s="8" t="e">
        <f>TRUNC((x!$B$5*((TRUNC(I54*100*x!$D$27)/100)-x!$C$5)^(x!$D$5))*x!$D$18)</f>
        <v>#NUM!</v>
      </c>
      <c r="K54" s="9">
        <v>0</v>
      </c>
      <c r="L54" s="8" t="e">
        <f>TRUNC((x!$B$6*((TRUNC(K54*100*x!$E$27)/100)-x!$C$6)^(x!$D$6))*x!$E$18)</f>
        <v>#NUM!</v>
      </c>
      <c r="M54" s="9">
        <v>0</v>
      </c>
      <c r="N54" s="8" t="e">
        <f>TRUNC((x!$B$7*((TRUNC(M54*100*x!$F$27)/100)-x!$C$7)^(x!$D$7))*x!$F$18)</f>
        <v>#NUM!</v>
      </c>
      <c r="O54" s="29" t="e">
        <f>F54+H54+J54+L54+N54</f>
        <v>#NUM!</v>
      </c>
    </row>
    <row r="55" spans="1:15" ht="12.75">
      <c r="A55" s="43">
        <v>1</v>
      </c>
      <c r="B55" s="66" t="s">
        <v>120</v>
      </c>
      <c r="C55" s="64" t="s">
        <v>84</v>
      </c>
      <c r="D55" s="66"/>
      <c r="E55" s="9">
        <v>27.16</v>
      </c>
      <c r="F55" s="8">
        <f>TRUNC((x!$B$3*((TRUNC(E55*100*x!$B$27)/100)-x!$C$3)^(x!$D$3))*x!$B$18)</f>
        <v>590</v>
      </c>
      <c r="G55" s="9">
        <v>9.04</v>
      </c>
      <c r="H55" s="8">
        <f>TRUNC((x!$B$4*((TRUNC(G55*100*x!$C$27)/100)-x!$C$4)^(x!$D$4))*x!$C$18)</f>
        <v>645</v>
      </c>
      <c r="I55" s="9">
        <v>28.87</v>
      </c>
      <c r="J55" s="8">
        <f>TRUNC((x!$B$5*((TRUNC(I55*100*x!$D$27)/100)-x!$C$5)^(x!$D$5))*x!$D$18)</f>
        <v>692</v>
      </c>
      <c r="K55" s="9">
        <v>23.55</v>
      </c>
      <c r="L55" s="8">
        <f>TRUNC((x!$B$6*((TRUNC(K55*100*x!$E$27)/100)-x!$C$6)^(x!$D$6))*x!$E$18)</f>
        <v>509</v>
      </c>
      <c r="M55" s="9">
        <v>12.12</v>
      </c>
      <c r="N55" s="8">
        <f>TRUNC((x!$B$7*((TRUNC(M55*100*x!$F$27)/100)-x!$C$7)^(x!$D$7))*x!$F$18)</f>
        <v>729</v>
      </c>
      <c r="O55" s="29">
        <f>F55+H55+J55+L55+N55</f>
        <v>3165</v>
      </c>
    </row>
    <row r="56" spans="1:15" ht="12.75" hidden="1">
      <c r="A56" s="63"/>
      <c r="B56" s="64"/>
      <c r="C56" s="64"/>
      <c r="D56" s="66"/>
      <c r="E56" s="9"/>
      <c r="F56" s="8" t="e">
        <f>TRUNC((x!$B$3*((TRUNC(E56*100*x!$B$27)/100)-x!$C$3)^(x!$D$3))*x!$B$18)</f>
        <v>#NUM!</v>
      </c>
      <c r="G56" s="9">
        <v>0</v>
      </c>
      <c r="H56" s="8" t="e">
        <f>TRUNC((x!$B$4*((TRUNC(G56*100*x!$C$27)/100)-x!$C$4)^(x!$D$4))*x!$C$18)</f>
        <v>#NUM!</v>
      </c>
      <c r="I56" s="9">
        <v>0</v>
      </c>
      <c r="J56" s="8" t="e">
        <f>TRUNC((x!$B$5*((TRUNC(I56*100*x!$D$27)/100)-x!$C$5)^(x!$D$5))*x!$D$18)</f>
        <v>#NUM!</v>
      </c>
      <c r="K56" s="9">
        <v>0</v>
      </c>
      <c r="L56" s="8" t="e">
        <f>TRUNC((x!$B$6*((TRUNC(K56*100*x!$E$27)/100)-x!$C$6)^(x!$D$6))*x!$E$18)</f>
        <v>#NUM!</v>
      </c>
      <c r="M56" s="9">
        <v>0</v>
      </c>
      <c r="N56" s="8" t="e">
        <f>TRUNC((x!$B$7*((TRUNC(M56*100*x!$F$27)/100)-x!$C$7)^(x!$D$7))*x!$F$18)</f>
        <v>#NUM!</v>
      </c>
      <c r="O56" s="29" t="e">
        <f>F56+H56+J56+L56+N56</f>
        <v>#NUM!</v>
      </c>
    </row>
    <row r="57" spans="1:15" ht="12.75" hidden="1">
      <c r="A57" s="63"/>
      <c r="B57" s="64"/>
      <c r="C57" s="64"/>
      <c r="D57" s="66"/>
      <c r="E57" s="9"/>
      <c r="F57" s="8" t="e">
        <f>TRUNC((x!$B$3*((TRUNC(E57*100*x!$B$27)/100)-x!$C$3)^(x!$D$3))*x!$B$18)</f>
        <v>#NUM!</v>
      </c>
      <c r="G57" s="9">
        <v>0</v>
      </c>
      <c r="H57" s="8" t="e">
        <f>TRUNC((x!$B$4*((TRUNC(G57*100*x!$C$27)/100)-x!$C$4)^(x!$D$4))*x!$C$18)</f>
        <v>#NUM!</v>
      </c>
      <c r="I57" s="9">
        <v>0</v>
      </c>
      <c r="J57" s="8" t="e">
        <f>TRUNC((x!$B$5*((TRUNC(I57*100*x!$D$27)/100)-x!$C$5)^(x!$D$5))*x!$D$18)</f>
        <v>#NUM!</v>
      </c>
      <c r="K57" s="9">
        <v>0</v>
      </c>
      <c r="L57" s="8" t="e">
        <f>TRUNC((x!$B$6*((TRUNC(K57*100*x!$E$27)/100)-x!$C$6)^(x!$D$6))*x!$E$18)</f>
        <v>#NUM!</v>
      </c>
      <c r="M57" s="9">
        <v>0</v>
      </c>
      <c r="N57" s="8" t="e">
        <f>TRUNC((x!$B$7*((TRUNC(M57*100*x!$F$27)/100)-x!$C$7)^(x!$D$7))*x!$F$18)</f>
        <v>#NUM!</v>
      </c>
      <c r="O57" s="29" t="e">
        <f>F57+H57+J57+L57+N57</f>
        <v>#NUM!</v>
      </c>
    </row>
    <row r="58" spans="1:15" ht="12.75">
      <c r="A58" s="63"/>
      <c r="B58" s="64"/>
      <c r="C58" s="64"/>
      <c r="D58" s="66"/>
      <c r="E58" s="9"/>
      <c r="F58" s="8"/>
      <c r="G58" s="9"/>
      <c r="H58" s="8"/>
      <c r="I58" s="9"/>
      <c r="J58" s="8"/>
      <c r="K58" s="9"/>
      <c r="L58" s="8"/>
      <c r="M58" s="9"/>
      <c r="N58" s="8"/>
      <c r="O58" s="29"/>
    </row>
    <row r="59" spans="1:15" ht="12.75">
      <c r="A59" s="63" t="s">
        <v>41</v>
      </c>
      <c r="B59" s="66"/>
      <c r="C59" s="65"/>
      <c r="D59" s="66"/>
      <c r="E59" s="38" t="s">
        <v>71</v>
      </c>
      <c r="F59" s="22"/>
      <c r="G59" s="38" t="s">
        <v>71</v>
      </c>
      <c r="H59" s="22"/>
      <c r="I59" s="38" t="s">
        <v>66</v>
      </c>
      <c r="J59" s="22"/>
      <c r="K59" s="38" t="s">
        <v>72</v>
      </c>
      <c r="L59" s="22"/>
      <c r="M59" s="38" t="s">
        <v>73</v>
      </c>
      <c r="N59" s="8"/>
      <c r="O59" s="29"/>
    </row>
    <row r="60" spans="1:16" ht="12.75">
      <c r="A60" s="43">
        <v>1</v>
      </c>
      <c r="B60" s="66" t="s">
        <v>123</v>
      </c>
      <c r="C60" s="64" t="s">
        <v>121</v>
      </c>
      <c r="D60" s="66"/>
      <c r="E60" s="9">
        <v>29.92</v>
      </c>
      <c r="F60" s="8">
        <f>TRUNC((x!$B$3*((TRUNC(E60*100*x!$B$28)/100)-x!$C$3)^(x!$D$3))*x!$B$18)</f>
        <v>773</v>
      </c>
      <c r="G60" s="9">
        <v>9.92</v>
      </c>
      <c r="H60" s="8">
        <f>TRUNC((x!$B$4*((TRUNC(G60*100*x!$C$28)/100)-x!$C$4)^(x!$D$4))*x!$C$18)</f>
        <v>785</v>
      </c>
      <c r="I60" s="9">
        <v>27.95</v>
      </c>
      <c r="J60" s="8">
        <f>TRUNC((x!$B$5*((TRUNC(I60*100*x!$D$28)/100)-x!$C$5)^(x!$D$5))*x!$D$18)</f>
        <v>786</v>
      </c>
      <c r="K60" s="9">
        <v>26.91</v>
      </c>
      <c r="L60" s="8">
        <f>TRUNC((x!$B$6*((TRUNC(K60*100*x!$E$28)/100)-x!$C$6)^(x!$D$6))*x!$E$18)</f>
        <v>684</v>
      </c>
      <c r="M60" s="9">
        <v>12.29</v>
      </c>
      <c r="N60" s="8">
        <f>TRUNC((x!$B$7*((TRUNC(M60*100*x!$F$28)/100)-x!$C$7)^(x!$D$7))*x!$F$18)</f>
        <v>793</v>
      </c>
      <c r="O60" s="29">
        <f>F60+H60+J60+L60+N60</f>
        <v>3821</v>
      </c>
      <c r="P60" s="75"/>
    </row>
    <row r="61" spans="1:15" ht="12.75">
      <c r="A61" s="43">
        <v>2</v>
      </c>
      <c r="B61" s="66" t="s">
        <v>124</v>
      </c>
      <c r="C61" s="64" t="s">
        <v>122</v>
      </c>
      <c r="D61" s="66"/>
      <c r="E61" s="9">
        <v>23.47</v>
      </c>
      <c r="F61" s="8">
        <f>TRUNC((x!$B$3*((TRUNC(E61*100*x!$B$28)/100)-x!$C$3)^(x!$D$3))*x!$B$18)</f>
        <v>574</v>
      </c>
      <c r="G61" s="9">
        <v>8.29</v>
      </c>
      <c r="H61" s="8">
        <f>TRUNC((x!$B$4*((TRUNC(G61*100*x!$C$28)/100)-x!$C$4)^(x!$D$4))*x!$C$18)</f>
        <v>635</v>
      </c>
      <c r="I61" s="9">
        <v>21.08</v>
      </c>
      <c r="J61" s="8">
        <f>TRUNC((x!$B$5*((TRUNC(I61*100*x!$D$28)/100)-x!$C$5)^(x!$D$5))*x!$D$18)</f>
        <v>557</v>
      </c>
      <c r="K61" s="9">
        <v>24.06</v>
      </c>
      <c r="L61" s="8">
        <f>TRUNC((x!$B$6*((TRUNC(K61*100*x!$E$28)/100)-x!$C$6)^(x!$D$6))*x!$E$18)</f>
        <v>595</v>
      </c>
      <c r="M61" s="9">
        <v>9.42</v>
      </c>
      <c r="N61" s="8">
        <f>TRUNC((x!$B$7*((TRUNC(M61*100*x!$F$28)/100)-x!$C$7)^(x!$D$7))*x!$F$18)</f>
        <v>580</v>
      </c>
      <c r="O61" s="29">
        <f>F61+H61+J61+L61+N61</f>
        <v>2941</v>
      </c>
    </row>
    <row r="62" spans="1:15" ht="12.75" hidden="1">
      <c r="A62" s="63"/>
      <c r="B62" s="66"/>
      <c r="C62" s="65"/>
      <c r="D62" s="66"/>
      <c r="E62" s="9"/>
      <c r="F62" s="8" t="e">
        <f>TRUNC((x!$B$3*((TRUNC(E62*100*x!$B$28)/100)-x!$C$3)^(x!$D$3))*x!$B$18)</f>
        <v>#NUM!</v>
      </c>
      <c r="G62" s="9">
        <v>0</v>
      </c>
      <c r="H62" s="8" t="e">
        <f>TRUNC((x!$B$4*((TRUNC(G62*100*x!$C$28)/100)-x!$C$4)^(x!$D$4))*x!$C$18)</f>
        <v>#NUM!</v>
      </c>
      <c r="I62" s="9">
        <v>0</v>
      </c>
      <c r="J62" s="8" t="e">
        <f>TRUNC((x!$B$5*((TRUNC(I62*100*x!$D$28)/100)-x!$C$5)^(x!$D$5))*x!$D$18)</f>
        <v>#NUM!</v>
      </c>
      <c r="K62" s="9">
        <v>0</v>
      </c>
      <c r="L62" s="8" t="e">
        <f>TRUNC((x!$B$6*((TRUNC(K62*100*x!$E$28)/100)-x!$C$6)^(x!$D$6))*x!$E$18)</f>
        <v>#NUM!</v>
      </c>
      <c r="M62" s="9">
        <v>0</v>
      </c>
      <c r="N62" s="8" t="e">
        <f>TRUNC((x!$B$7*((TRUNC(M62*100*x!$F$28)/100)-x!$C$7)^(x!$D$7))*x!$F$18)</f>
        <v>#NUM!</v>
      </c>
      <c r="O62" s="29" t="e">
        <f>F62+H62+J62+L62+N62</f>
        <v>#NUM!</v>
      </c>
    </row>
    <row r="63" spans="1:15" ht="12.75">
      <c r="A63" s="63"/>
      <c r="B63" s="66"/>
      <c r="C63" s="65"/>
      <c r="D63" s="66"/>
      <c r="E63" s="9"/>
      <c r="F63" s="8"/>
      <c r="G63" s="9"/>
      <c r="H63" s="8"/>
      <c r="I63" s="9"/>
      <c r="J63" s="8"/>
      <c r="K63" s="9"/>
      <c r="L63" s="8"/>
      <c r="M63" s="9"/>
      <c r="N63" s="8"/>
      <c r="O63" s="29"/>
    </row>
    <row r="64" spans="1:15" ht="12.75" hidden="1">
      <c r="A64" s="63" t="s">
        <v>38</v>
      </c>
      <c r="B64" s="66"/>
      <c r="C64" s="65"/>
      <c r="D64" s="66"/>
      <c r="E64" s="38" t="s">
        <v>71</v>
      </c>
      <c r="F64" s="22"/>
      <c r="G64" s="38" t="s">
        <v>71</v>
      </c>
      <c r="H64" s="22"/>
      <c r="I64" s="38" t="s">
        <v>66</v>
      </c>
      <c r="J64" s="22"/>
      <c r="K64" s="38" t="s">
        <v>72</v>
      </c>
      <c r="L64" s="22"/>
      <c r="M64" s="38" t="s">
        <v>73</v>
      </c>
      <c r="N64" s="8"/>
      <c r="O64" s="29"/>
    </row>
    <row r="65" spans="2:15" ht="12.75" hidden="1">
      <c r="B65" s="66" t="s">
        <v>125</v>
      </c>
      <c r="C65" s="65" t="s">
        <v>114</v>
      </c>
      <c r="D65" s="66"/>
      <c r="E65" s="9"/>
      <c r="F65" s="8" t="e">
        <f>TRUNC((x!$B$3*((TRUNC(E65*100*x!$B$29)/100)-x!$C$3)^(x!$D$3))*x!$B$18)</f>
        <v>#NUM!</v>
      </c>
      <c r="G65" s="9">
        <v>0</v>
      </c>
      <c r="H65" s="8" t="e">
        <f>TRUNC((x!$B$4*((TRUNC(G65*100*x!$C$29)/100)-x!$C$4)^(x!$D$4))*x!$C$18)</f>
        <v>#NUM!</v>
      </c>
      <c r="I65" s="9">
        <v>0</v>
      </c>
      <c r="J65" s="8" t="e">
        <f>TRUNC((x!$B$5*((TRUNC(I65*100*x!$D$29)/100)-x!$C$5)^(x!$D$5))*x!$D$18)</f>
        <v>#NUM!</v>
      </c>
      <c r="K65" s="9">
        <v>0</v>
      </c>
      <c r="L65" s="8" t="e">
        <f>TRUNC((x!$B$6*((TRUNC(K65*100*x!$E$29)/100)-x!$C$6)^(x!$D$6))*x!$E$18)</f>
        <v>#NUM!</v>
      </c>
      <c r="M65" s="9">
        <v>0</v>
      </c>
      <c r="N65" s="8" t="e">
        <f>TRUNC((x!$B$7*((TRUNC(M65*100*x!$F$29)/100)-x!$C$7)^(x!$D$7))*x!$F$18)</f>
        <v>#NUM!</v>
      </c>
      <c r="O65" s="29" t="e">
        <f>F65+H65+J65+L65+N65</f>
        <v>#NUM!</v>
      </c>
    </row>
    <row r="66" spans="1:15" ht="12.75" hidden="1">
      <c r="A66" s="63"/>
      <c r="B66" s="66"/>
      <c r="C66" s="65"/>
      <c r="D66" s="66"/>
      <c r="E66" s="9"/>
      <c r="F66" s="8"/>
      <c r="G66" s="9"/>
      <c r="H66" s="8"/>
      <c r="I66" s="9"/>
      <c r="J66" s="8"/>
      <c r="K66" s="9"/>
      <c r="L66" s="8"/>
      <c r="M66" s="9"/>
      <c r="N66" s="8"/>
      <c r="O66" s="29"/>
    </row>
    <row r="67" spans="1:15" ht="12.75" hidden="1">
      <c r="A67" s="63" t="s">
        <v>39</v>
      </c>
      <c r="B67" s="66"/>
      <c r="C67" s="65"/>
      <c r="D67" s="66"/>
      <c r="E67" s="38" t="s">
        <v>71</v>
      </c>
      <c r="F67" s="22"/>
      <c r="G67" s="38" t="s">
        <v>71</v>
      </c>
      <c r="H67" s="22"/>
      <c r="I67" s="38" t="s">
        <v>66</v>
      </c>
      <c r="J67" s="22"/>
      <c r="K67" s="38" t="s">
        <v>72</v>
      </c>
      <c r="L67" s="22"/>
      <c r="M67" s="38" t="s">
        <v>73</v>
      </c>
      <c r="N67" s="8"/>
      <c r="O67" s="29"/>
    </row>
    <row r="68" spans="1:15" ht="12.75" hidden="1">
      <c r="A68" s="63"/>
      <c r="B68" s="66"/>
      <c r="C68" s="65"/>
      <c r="D68" s="66"/>
      <c r="E68" s="9"/>
      <c r="F68" s="8" t="e">
        <f>TRUNC((x!$B$3*((TRUNC(E68*100*x!$B$30)/100)-x!$C$3)^(x!$D$3))*x!$B$18)</f>
        <v>#NUM!</v>
      </c>
      <c r="G68" s="9">
        <v>0</v>
      </c>
      <c r="H68" s="8" t="e">
        <f>TRUNC((x!$B$4*((TRUNC(G68*100*x!$C$30)/100)-x!$C$4)^(x!$D$4))*x!$C$18)</f>
        <v>#NUM!</v>
      </c>
      <c r="I68" s="9">
        <v>0</v>
      </c>
      <c r="J68" s="8" t="e">
        <f>TRUNC((x!$B$5*((TRUNC(I68*100*x!$D$30)/100)-x!$C$5)^(x!$D$5))*x!$D$18)</f>
        <v>#NUM!</v>
      </c>
      <c r="K68" s="9">
        <v>0</v>
      </c>
      <c r="L68" s="8" t="e">
        <f>TRUNC((x!$B$6*((TRUNC(K68*100*x!$E$30)/100)-x!$C$6)^(x!$D$6))*x!$E$18)</f>
        <v>#NUM!</v>
      </c>
      <c r="M68" s="9">
        <v>0</v>
      </c>
      <c r="N68" s="8" t="e">
        <f>TRUNC((x!$B$7*((TRUNC(M68*100*x!$F$30)/100)-x!$C$7)^(x!$D$7))*x!$F$18)</f>
        <v>#NUM!</v>
      </c>
      <c r="O68" s="29" t="e">
        <f>F68+H68+J68+L68+N68</f>
        <v>#NUM!</v>
      </c>
    </row>
    <row r="69" spans="1:15" ht="12.75" hidden="1">
      <c r="A69" s="63"/>
      <c r="B69" s="66"/>
      <c r="C69" s="65"/>
      <c r="D69" s="66"/>
      <c r="E69" s="9"/>
      <c r="F69" s="8"/>
      <c r="G69" s="9"/>
      <c r="H69" s="8"/>
      <c r="I69" s="9"/>
      <c r="J69" s="8"/>
      <c r="K69" s="9"/>
      <c r="L69" s="8"/>
      <c r="M69" s="9"/>
      <c r="N69" s="8"/>
      <c r="O69" s="29"/>
    </row>
    <row r="70" spans="1:15" ht="12.75" hidden="1">
      <c r="A70" s="63" t="s">
        <v>40</v>
      </c>
      <c r="B70" s="66"/>
      <c r="C70" s="65"/>
      <c r="D70" s="66"/>
      <c r="E70" s="38" t="s">
        <v>71</v>
      </c>
      <c r="F70" s="22"/>
      <c r="G70" s="38" t="s">
        <v>71</v>
      </c>
      <c r="H70" s="22"/>
      <c r="I70" s="38" t="s">
        <v>66</v>
      </c>
      <c r="J70" s="22"/>
      <c r="K70" s="38" t="s">
        <v>72</v>
      </c>
      <c r="L70" s="22"/>
      <c r="M70" s="38" t="s">
        <v>73</v>
      </c>
      <c r="N70" s="8"/>
      <c r="O70" s="29"/>
    </row>
    <row r="71" spans="1:15" ht="13.5" hidden="1" thickBot="1">
      <c r="A71" s="61"/>
      <c r="B71" s="67"/>
      <c r="C71" s="68"/>
      <c r="D71" s="67"/>
      <c r="E71" s="32"/>
      <c r="F71" s="21" t="e">
        <f>TRUNC((x!$B$3*((TRUNC(E71*100*x!$B$31)/100)-x!$C$3)^(x!$D$3))*x!$B$18)</f>
        <v>#NUM!</v>
      </c>
      <c r="G71" s="32">
        <v>0</v>
      </c>
      <c r="H71" s="21" t="e">
        <f>TRUNC((x!$B$4*((TRUNC(G71*100*x!$C$31)/100)-x!$C$4)^(x!$D$4))*x!$C$18)</f>
        <v>#NUM!</v>
      </c>
      <c r="I71" s="32">
        <v>0</v>
      </c>
      <c r="J71" s="21" t="e">
        <f>TRUNC((x!$B$5*((TRUNC(I71*100*x!$D$31)/100)-x!$C$5)^(x!$D$5))*x!$D$18)</f>
        <v>#NUM!</v>
      </c>
      <c r="K71" s="32">
        <v>0</v>
      </c>
      <c r="L71" s="21" t="e">
        <f>TRUNC((x!$B$6*((TRUNC(K71*100*x!$E$31)/100)-x!$C$6)^(x!$D$6))*x!$E$18)</f>
        <v>#NUM!</v>
      </c>
      <c r="M71" s="32">
        <v>0</v>
      </c>
      <c r="N71" s="33" t="e">
        <f>TRUNC((x!$B$7*((TRUNC(M71*100*x!$F$31)/100)-x!$C$7)^(x!$D$7))*x!$F$18)</f>
        <v>#NUM!</v>
      </c>
      <c r="O71" s="30" t="e">
        <f>F71+H71+J71+L71+N71</f>
        <v>#NUM!</v>
      </c>
    </row>
    <row r="72" spans="1:15" ht="12.75" hidden="1">
      <c r="A72" s="69"/>
      <c r="B72" s="70"/>
      <c r="C72" s="71"/>
      <c r="D72" s="70"/>
      <c r="E72" s="9"/>
      <c r="F72" s="31"/>
      <c r="G72" s="9"/>
      <c r="H72" s="31"/>
      <c r="I72" s="9"/>
      <c r="J72" s="31"/>
      <c r="K72" s="9"/>
      <c r="L72" s="31"/>
      <c r="M72" s="9"/>
      <c r="N72" s="31"/>
      <c r="O72" s="29"/>
    </row>
    <row r="73" spans="1:15" ht="12.75" hidden="1">
      <c r="A73" s="63" t="s">
        <v>42</v>
      </c>
      <c r="B73" s="66"/>
      <c r="C73" s="65"/>
      <c r="D73" s="66"/>
      <c r="E73" s="9">
        <v>0</v>
      </c>
      <c r="F73" s="20" t="e">
        <f>TRUNC((x!$B$10*((TRUNC(E73*100*x!$B$35)/100)-x!$C$10)^(x!$D$10))*x!$B$35)</f>
        <v>#NUM!</v>
      </c>
      <c r="G73" s="9">
        <v>0</v>
      </c>
      <c r="H73" s="28" t="e">
        <f>TRUNC((x!$B$11*((TRUNC(G73*100*x!$C$35)/100)-x!$C$11)^(x!$D$11))*x!$C$35)</f>
        <v>#NUM!</v>
      </c>
      <c r="I73" s="9">
        <v>0</v>
      </c>
      <c r="J73" s="8" t="e">
        <f>TRUNC((x!$B$12*((TRUNC(I73*100*x!$D$35)/100)-x!$C$12)^(x!$D$12))*x!$D$35)</f>
        <v>#NUM!</v>
      </c>
      <c r="K73" s="9">
        <v>0</v>
      </c>
      <c r="L73" s="8" t="e">
        <f>TRUNC((x!$B$13*((TRUNC(K73*100*x!$E$35)/100)-x!$C$13)^(x!$D$13))*x!$E$35)</f>
        <v>#NUM!</v>
      </c>
      <c r="M73" s="9">
        <v>0</v>
      </c>
      <c r="N73" s="8" t="e">
        <f>TRUNC((x!$B$14*((TRUNC(M73*100*x!$F$35)/100)-x!$C$14)^(x!$D$14))*x!$F$35)</f>
        <v>#NUM!</v>
      </c>
      <c r="O73" s="29" t="e">
        <f>F73+H73+J73+L73+N73</f>
        <v>#NUM!</v>
      </c>
    </row>
    <row r="74" spans="1:15" ht="12.75" hidden="1">
      <c r="A74" s="63"/>
      <c r="B74" s="66"/>
      <c r="C74" s="65"/>
      <c r="D74" s="66"/>
      <c r="E74" s="9"/>
      <c r="F74" s="20"/>
      <c r="G74" s="9"/>
      <c r="H74" s="28"/>
      <c r="I74" s="9"/>
      <c r="J74" s="8"/>
      <c r="K74" s="9"/>
      <c r="L74" s="8"/>
      <c r="M74" s="9"/>
      <c r="N74" s="8"/>
      <c r="O74" s="29"/>
    </row>
    <row r="75" spans="1:15" ht="12.75" hidden="1">
      <c r="A75" s="63" t="s">
        <v>43</v>
      </c>
      <c r="B75" s="66"/>
      <c r="C75" s="65"/>
      <c r="D75" s="66"/>
      <c r="E75" s="38" t="s">
        <v>69</v>
      </c>
      <c r="F75" s="22"/>
      <c r="G75" s="38" t="s">
        <v>69</v>
      </c>
      <c r="H75" s="22"/>
      <c r="I75" s="38" t="s">
        <v>66</v>
      </c>
      <c r="J75" s="22"/>
      <c r="K75" s="38" t="s">
        <v>67</v>
      </c>
      <c r="L75" s="22"/>
      <c r="M75" s="38" t="s">
        <v>68</v>
      </c>
      <c r="N75" s="8"/>
      <c r="O75" s="29"/>
    </row>
    <row r="76" spans="1:15" ht="12.75" hidden="1">
      <c r="A76" s="63"/>
      <c r="B76" s="66"/>
      <c r="C76" s="65"/>
      <c r="D76" s="66"/>
      <c r="E76" s="9"/>
      <c r="F76" s="20" t="e">
        <f>TRUNC((x!$B$10*((TRUNC(E76*100*x!$B$36)/100)-x!$C$10)^(x!$D$10))*x!$B$35)</f>
        <v>#NUM!</v>
      </c>
      <c r="G76" s="9">
        <v>0</v>
      </c>
      <c r="H76" s="28" t="e">
        <f>TRUNC((x!$B$11*((TRUNC(G76*100*x!$C$36)/100)-x!$C$11)^(x!$D$11))*x!$C$35)</f>
        <v>#NUM!</v>
      </c>
      <c r="I76" s="9">
        <v>0</v>
      </c>
      <c r="J76" s="8" t="e">
        <f>TRUNC((x!$B$12*((TRUNC(I76*100*x!$D$36)/100)-x!$C$12)^(x!$D$12))*x!$D$35)</f>
        <v>#NUM!</v>
      </c>
      <c r="K76" s="9">
        <v>0</v>
      </c>
      <c r="L76" s="8" t="e">
        <f>TRUNC((x!$B$13*((TRUNC(K76*100*x!$E$36)/100)-x!$C$13)^(x!$D$13))*x!$E$35)</f>
        <v>#NUM!</v>
      </c>
      <c r="M76" s="9">
        <v>0</v>
      </c>
      <c r="N76" s="8" t="e">
        <f>TRUNC((x!$B$14*((TRUNC(M76*100*x!$F$36)/100)-x!$C$14)^(x!$D$14))*x!$F$35)</f>
        <v>#NUM!</v>
      </c>
      <c r="O76" s="29" t="e">
        <f>F76+H76+J76+L76+N76</f>
        <v>#NUM!</v>
      </c>
    </row>
    <row r="77" spans="1:15" ht="12.75" hidden="1">
      <c r="A77" s="63"/>
      <c r="B77" s="66"/>
      <c r="C77" s="65"/>
      <c r="D77" s="66"/>
      <c r="E77" s="9"/>
      <c r="F77" s="20"/>
      <c r="G77" s="9"/>
      <c r="H77" s="28"/>
      <c r="I77" s="9"/>
      <c r="J77" s="8"/>
      <c r="K77" s="9"/>
      <c r="L77" s="8"/>
      <c r="M77" s="9"/>
      <c r="N77" s="8"/>
      <c r="O77" s="29"/>
    </row>
    <row r="78" spans="1:15" ht="12.75">
      <c r="A78" s="63" t="s">
        <v>44</v>
      </c>
      <c r="B78" s="66"/>
      <c r="C78" s="65"/>
      <c r="D78" s="66"/>
      <c r="E78" s="38" t="s">
        <v>69</v>
      </c>
      <c r="F78" s="22"/>
      <c r="G78" s="38" t="s">
        <v>69</v>
      </c>
      <c r="H78" s="22"/>
      <c r="I78" s="38" t="s">
        <v>66</v>
      </c>
      <c r="J78" s="22"/>
      <c r="K78" s="38" t="s">
        <v>67</v>
      </c>
      <c r="L78" s="22"/>
      <c r="M78" s="38" t="s">
        <v>68</v>
      </c>
      <c r="N78" s="8"/>
      <c r="O78" s="29"/>
    </row>
    <row r="79" spans="1:15" ht="12.75">
      <c r="A79" s="43">
        <v>1</v>
      </c>
      <c r="B79" s="66" t="s">
        <v>131</v>
      </c>
      <c r="C79" s="65" t="s">
        <v>93</v>
      </c>
      <c r="D79" s="66"/>
      <c r="E79" s="9">
        <v>31.1</v>
      </c>
      <c r="F79" s="20">
        <f>TRUNC((x!$B$10*((TRUNC(E79*100*x!$B$37)/100)-x!$C$10)^(x!$D$10))*x!$B$35)</f>
        <v>636</v>
      </c>
      <c r="G79" s="9">
        <v>6.58</v>
      </c>
      <c r="H79" s="28">
        <f>TRUNC((x!$B$11*((TRUNC(G79*100*x!$C$37)/100)-x!$C$11)^(x!$D$11))*x!$C$35)</f>
        <v>354</v>
      </c>
      <c r="I79" s="9">
        <v>22.24</v>
      </c>
      <c r="J79" s="8">
        <f>TRUNC((x!$B$12*((TRUNC(I79*100*x!$D$37)/100)-x!$C$12)^(x!$D$12))*x!$D$35)</f>
        <v>365</v>
      </c>
      <c r="K79" s="9">
        <v>17.51</v>
      </c>
      <c r="L79" s="8">
        <f>TRUNC((x!$B$13*((TRUNC(K79*100*x!$E$37)/100)-x!$C$13)^(x!$D$13))*x!$E$35)</f>
        <v>291</v>
      </c>
      <c r="M79" s="9">
        <v>9.61</v>
      </c>
      <c r="N79" s="8">
        <f>TRUNC((x!$B$14*((TRUNC(M79*100*x!$F$37)/100)-x!$C$14)^(x!$D$14))*x!$F$35)</f>
        <v>577</v>
      </c>
      <c r="O79" s="29">
        <f>F79+H79+J79+L79+N79</f>
        <v>2223</v>
      </c>
    </row>
    <row r="80" spans="1:15" ht="12.75">
      <c r="A80" s="63"/>
      <c r="B80" s="66"/>
      <c r="C80" s="65"/>
      <c r="D80" s="66"/>
      <c r="E80" s="9"/>
      <c r="F80" s="20"/>
      <c r="G80" s="9"/>
      <c r="H80" s="28"/>
      <c r="I80" s="9"/>
      <c r="J80" s="8"/>
      <c r="K80" s="9"/>
      <c r="L80" s="8"/>
      <c r="M80" s="9"/>
      <c r="N80" s="8"/>
      <c r="O80" s="29"/>
    </row>
    <row r="81" spans="1:15" ht="12.75">
      <c r="A81" s="63" t="s">
        <v>45</v>
      </c>
      <c r="B81" s="66"/>
      <c r="C81" s="65"/>
      <c r="D81" s="66"/>
      <c r="E81" s="38" t="s">
        <v>69</v>
      </c>
      <c r="F81" s="22"/>
      <c r="G81" s="38" t="s">
        <v>69</v>
      </c>
      <c r="H81" s="22"/>
      <c r="I81" s="38" t="s">
        <v>66</v>
      </c>
      <c r="J81" s="22"/>
      <c r="K81" s="38" t="s">
        <v>67</v>
      </c>
      <c r="L81" s="22"/>
      <c r="M81" s="38" t="s">
        <v>68</v>
      </c>
      <c r="N81" s="8"/>
      <c r="O81" s="29"/>
    </row>
    <row r="82" spans="1:15" ht="12.75">
      <c r="A82" s="43">
        <v>1</v>
      </c>
      <c r="B82" s="66" t="s">
        <v>132</v>
      </c>
      <c r="C82" s="64" t="s">
        <v>128</v>
      </c>
      <c r="D82" s="66"/>
      <c r="E82" s="9">
        <v>28.51</v>
      </c>
      <c r="F82" s="8">
        <f>TRUNC((x!$B$10*((TRUNC(E82*100*x!$B$38)/100)-x!$C$10)^(x!$D$10))*x!$B$35)</f>
        <v>629</v>
      </c>
      <c r="G82" s="9">
        <v>7.8</v>
      </c>
      <c r="H82" s="8">
        <f>TRUNC((x!$B$11*((TRUNC(G82*100*x!$C$38)/100)-x!$C$11)^(x!$D$11))*x!$C$35)</f>
        <v>484</v>
      </c>
      <c r="I82" s="9">
        <v>21.8</v>
      </c>
      <c r="J82" s="8">
        <f>TRUNC((x!$B$12*((TRUNC(I82*100*x!$D$38)/100)-x!$C$12)^(x!$D$12))*x!$D$35)</f>
        <v>393</v>
      </c>
      <c r="K82" s="9">
        <v>16.93</v>
      </c>
      <c r="L82" s="8">
        <f>TRUNC((x!$B$13*((TRUNC(K82*100*x!$E$38)/100)-x!$C$13)^(x!$D$13))*x!$E$35)</f>
        <v>310</v>
      </c>
      <c r="M82" s="9">
        <v>9.3</v>
      </c>
      <c r="N82" s="8">
        <f>TRUNC((x!$B$14*((TRUNC(M82*100*x!$F$38)/100)-x!$C$14)^(x!$D$14))*x!$F$35)</f>
        <v>618</v>
      </c>
      <c r="O82" s="29">
        <f>F82+H82+J82+L82+N82</f>
        <v>2434</v>
      </c>
    </row>
    <row r="83" spans="1:15" ht="12.75">
      <c r="A83" s="63"/>
      <c r="B83" s="64"/>
      <c r="C83" s="64"/>
      <c r="D83" s="66"/>
      <c r="E83" s="9"/>
      <c r="F83" s="8"/>
      <c r="G83" s="9"/>
      <c r="H83" s="8"/>
      <c r="I83" s="9"/>
      <c r="J83" s="8"/>
      <c r="K83" s="9"/>
      <c r="L83" s="8"/>
      <c r="M83" s="9"/>
      <c r="N83" s="8"/>
      <c r="O83" s="29"/>
    </row>
    <row r="84" spans="1:15" ht="12.75">
      <c r="A84" s="63" t="s">
        <v>46</v>
      </c>
      <c r="B84" s="66"/>
      <c r="C84" s="65"/>
      <c r="D84" s="66"/>
      <c r="E84" s="38" t="s">
        <v>71</v>
      </c>
      <c r="F84" s="22"/>
      <c r="G84" s="38" t="s">
        <v>71</v>
      </c>
      <c r="H84" s="22"/>
      <c r="I84" s="38" t="s">
        <v>66</v>
      </c>
      <c r="J84" s="22"/>
      <c r="K84" s="38" t="s">
        <v>70</v>
      </c>
      <c r="L84" s="22"/>
      <c r="M84" s="38" t="s">
        <v>57</v>
      </c>
      <c r="N84" s="8"/>
      <c r="O84" s="29"/>
    </row>
    <row r="85" spans="1:15" ht="12.75">
      <c r="A85" s="43">
        <v>1</v>
      </c>
      <c r="B85" s="66" t="s">
        <v>133</v>
      </c>
      <c r="C85" s="64" t="s">
        <v>91</v>
      </c>
      <c r="D85" s="66"/>
      <c r="E85" s="9">
        <v>0</v>
      </c>
      <c r="F85" s="8" t="e">
        <f>TRUNC((x!$B$10*((TRUNC(E85*100*x!$B$39)/100)-x!$C$10)^(x!$D$10))*x!$B$35)</f>
        <v>#NUM!</v>
      </c>
      <c r="G85" s="9">
        <v>8.98</v>
      </c>
      <c r="H85" s="8">
        <f>TRUNC((x!$B$11*((TRUNC(G85*100*x!$C$39)/100)-x!$C$11)^(x!$D$11))*x!$C$35)</f>
        <v>616</v>
      </c>
      <c r="I85" s="9">
        <v>22.24</v>
      </c>
      <c r="J85" s="8">
        <f>TRUNC((x!$B$12*((TRUNC(I85*100*x!$D$39)/100)-x!$C$12)^(x!$D$12))*x!$D$35)</f>
        <v>447</v>
      </c>
      <c r="K85" s="9">
        <v>23.83</v>
      </c>
      <c r="L85" s="8">
        <f>TRUNC((x!$B$13*((TRUNC(K85*100*x!$E$39)/100)-x!$C$13)^(x!$D$13))*x!$E$35)</f>
        <v>502</v>
      </c>
      <c r="M85" s="9">
        <v>0</v>
      </c>
      <c r="N85" s="8" t="e">
        <f>TRUNC((x!$B$14*((TRUNC(M85*100*x!$F$39)/100)-x!$C$14)^(x!$D$14))*x!$F$35)</f>
        <v>#NUM!</v>
      </c>
      <c r="O85" s="29">
        <f>L85+J85+H85</f>
        <v>1565</v>
      </c>
    </row>
    <row r="86" spans="1:15" ht="12.75">
      <c r="A86" s="63"/>
      <c r="B86" s="64"/>
      <c r="C86" s="64"/>
      <c r="D86" s="66"/>
      <c r="E86" s="9"/>
      <c r="F86" s="8"/>
      <c r="G86" s="9"/>
      <c r="H86" s="8"/>
      <c r="I86" s="9"/>
      <c r="J86" s="8"/>
      <c r="K86" s="9"/>
      <c r="L86" s="8"/>
      <c r="M86" s="9"/>
      <c r="N86" s="8"/>
      <c r="O86" s="29"/>
    </row>
    <row r="87" spans="1:15" ht="12.75" hidden="1">
      <c r="A87" s="63"/>
      <c r="B87" s="64"/>
      <c r="C87" s="64"/>
      <c r="D87" s="66"/>
      <c r="E87" s="9"/>
      <c r="F87" s="8" t="e">
        <f>TRUNC((x!$B$10*((TRUNC(E87*100*x!$B$39)/100)-x!$C$10)^(x!$D$10))*x!$B$35)</f>
        <v>#NUM!</v>
      </c>
      <c r="G87" s="9">
        <v>0</v>
      </c>
      <c r="H87" s="8" t="e">
        <f>TRUNC((x!$B$11*((TRUNC(G87*100*x!$C$39)/100)-x!$C$11)^(x!$D$11))*x!$C$35)</f>
        <v>#NUM!</v>
      </c>
      <c r="I87" s="9">
        <v>0</v>
      </c>
      <c r="J87" s="8" t="e">
        <f>TRUNC((x!$B$12*((TRUNC(I87*100*x!$D$39)/100)-x!$C$12)^(x!$D$12))*x!$D$35)</f>
        <v>#NUM!</v>
      </c>
      <c r="K87" s="9">
        <v>0</v>
      </c>
      <c r="L87" s="8" t="e">
        <f>TRUNC((x!$B$13*((TRUNC(K87*100*x!$E$39)/100)-x!$C$13)^(x!$D$13))*x!$E$35)</f>
        <v>#NUM!</v>
      </c>
      <c r="M87" s="9">
        <v>0</v>
      </c>
      <c r="N87" s="8" t="e">
        <f>TRUNC((x!$B$14*((TRUNC(M87*100*x!$F$39)/100)-x!$C$14)^(x!$D$14))*x!$F$35)</f>
        <v>#NUM!</v>
      </c>
      <c r="O87" s="29" t="e">
        <f>F87+H87+J87+L87+N87</f>
        <v>#NUM!</v>
      </c>
    </row>
    <row r="88" spans="1:15" ht="12.75" hidden="1">
      <c r="A88" s="63"/>
      <c r="B88" s="66"/>
      <c r="C88" s="65"/>
      <c r="D88" s="66"/>
      <c r="E88" s="9"/>
      <c r="F88" s="8" t="e">
        <f>TRUNC((x!$B$10*((TRUNC(E88*100*x!$B$39)/100)-x!$C$10)^(x!$D$10))*x!$B$35)</f>
        <v>#NUM!</v>
      </c>
      <c r="G88" s="9">
        <v>0</v>
      </c>
      <c r="H88" s="8" t="e">
        <f>TRUNC((x!$B$11*((TRUNC(G88*100*x!$C$39)/100)-x!$C$11)^(x!$D$11))*x!$C$35)</f>
        <v>#NUM!</v>
      </c>
      <c r="I88" s="9">
        <v>0</v>
      </c>
      <c r="J88" s="8" t="e">
        <f>TRUNC((x!$B$12*((TRUNC(I88*100*x!$D$39)/100)-x!$C$12)^(x!$D$12))*x!$D$35)</f>
        <v>#NUM!</v>
      </c>
      <c r="K88" s="9">
        <v>0</v>
      </c>
      <c r="L88" s="8" t="e">
        <f>TRUNC((x!$B$13*((TRUNC(K88*100*x!$E$39)/100)-x!$C$13)^(x!$D$13))*x!$E$35)</f>
        <v>#NUM!</v>
      </c>
      <c r="M88" s="9">
        <v>0</v>
      </c>
      <c r="N88" s="8" t="e">
        <f>TRUNC((x!$B$14*((TRUNC(M88*100*x!$F$39)/100)-x!$C$14)^(x!$D$14))*x!$F$35)</f>
        <v>#NUM!</v>
      </c>
      <c r="O88" s="29" t="e">
        <f>F88+H88+J88+L88+N88</f>
        <v>#NUM!</v>
      </c>
    </row>
    <row r="89" spans="1:15" ht="12.75" hidden="1">
      <c r="A89" s="63"/>
      <c r="B89" s="66"/>
      <c r="C89" s="65"/>
      <c r="D89" s="66"/>
      <c r="E89" s="9"/>
      <c r="F89" s="8"/>
      <c r="G89" s="9"/>
      <c r="H89" s="8"/>
      <c r="I89" s="9"/>
      <c r="J89" s="8"/>
      <c r="K89" s="9"/>
      <c r="L89" s="8"/>
      <c r="M89" s="9"/>
      <c r="N89" s="8"/>
      <c r="O89" s="29"/>
    </row>
    <row r="90" spans="1:15" ht="12.75">
      <c r="A90" s="63" t="s">
        <v>56</v>
      </c>
      <c r="B90" s="66"/>
      <c r="C90" s="65"/>
      <c r="D90" s="66"/>
      <c r="E90" s="38" t="s">
        <v>71</v>
      </c>
      <c r="F90" s="22"/>
      <c r="G90" s="38" t="s">
        <v>71</v>
      </c>
      <c r="H90" s="22"/>
      <c r="I90" s="38" t="s">
        <v>66</v>
      </c>
      <c r="J90" s="22"/>
      <c r="K90" s="38" t="s">
        <v>70</v>
      </c>
      <c r="L90" s="22"/>
      <c r="M90" s="38" t="s">
        <v>57</v>
      </c>
      <c r="N90" s="8"/>
      <c r="O90" s="29"/>
    </row>
    <row r="91" spans="1:15" ht="12.75">
      <c r="A91" s="43">
        <v>1</v>
      </c>
      <c r="B91" s="66" t="s">
        <v>134</v>
      </c>
      <c r="C91" s="64" t="s">
        <v>129</v>
      </c>
      <c r="D91" s="66"/>
      <c r="E91" s="9">
        <v>32.24</v>
      </c>
      <c r="F91" s="8">
        <f>TRUNC((x!$B$10*((TRUNC(E91*100*x!$B$40)/100)-x!$C$10)^(x!$D$10))*x!$B$35)</f>
        <v>823</v>
      </c>
      <c r="G91" s="9">
        <v>8.93</v>
      </c>
      <c r="H91" s="8">
        <f>TRUNC((x!$B$11*((TRUNC(G91*100*x!$C$40)/100)-x!$C$11)^(x!$D$11))*x!$C$35)</f>
        <v>676</v>
      </c>
      <c r="I91" s="9">
        <v>27.03</v>
      </c>
      <c r="J91" s="8">
        <f>TRUNC((x!$B$12*((TRUNC(I91*100*x!$D$40)/100)-x!$C$12)^(x!$D$12))*x!$D$35)</f>
        <v>634</v>
      </c>
      <c r="K91" s="9">
        <v>24.44</v>
      </c>
      <c r="L91" s="8">
        <f>TRUNC((x!$B$13*((TRUNC(K91*100*x!$E$40)/100)-x!$C$13)^(x!$D$13))*x!$E$35)</f>
        <v>579</v>
      </c>
      <c r="M91" s="9">
        <v>11.31</v>
      </c>
      <c r="N91" s="8">
        <f>TRUNC((x!$B$14*((TRUNC(M91*100*x!$F$40)/100)-x!$C$14)^(x!$D$14))*x!$F$35)</f>
        <v>777</v>
      </c>
      <c r="O91" s="29">
        <f>F91+H91+J91+L91+N91</f>
        <v>3489</v>
      </c>
    </row>
    <row r="92" spans="1:15" ht="12.75">
      <c r="A92" s="43">
        <v>2</v>
      </c>
      <c r="B92" s="66" t="s">
        <v>138</v>
      </c>
      <c r="C92" s="64" t="s">
        <v>91</v>
      </c>
      <c r="D92" s="66"/>
      <c r="E92" s="9">
        <v>20.81</v>
      </c>
      <c r="F92" s="8">
        <f>TRUNC((x!$B$10*((TRUNC(E92*100*x!$B$40)/100)-x!$C$10)^(x!$D$10))*x!$B$35)</f>
        <v>474</v>
      </c>
      <c r="G92" s="9">
        <v>8.22</v>
      </c>
      <c r="H92" s="8">
        <f>TRUNC((x!$B$11*((TRUNC(G92*100*x!$C$40)/100)-x!$C$11)^(x!$D$11))*x!$C$35)</f>
        <v>612</v>
      </c>
      <c r="I92" s="9">
        <v>18.25</v>
      </c>
      <c r="J92" s="8">
        <f>TRUNC((x!$B$12*((TRUNC(I92*100*x!$D$40)/100)-x!$C$12)^(x!$D$12))*x!$D$35)</f>
        <v>393</v>
      </c>
      <c r="K92" s="9">
        <v>18.43</v>
      </c>
      <c r="L92" s="8">
        <f>TRUNC((x!$B$13*((TRUNC(K92*100*x!$E$40)/100)-x!$C$13)^(x!$D$13))*x!$E$35)</f>
        <v>414</v>
      </c>
      <c r="M92" s="9">
        <v>8.11</v>
      </c>
      <c r="N92" s="8">
        <f>TRUNC((x!$B$14*((TRUNC(M92*100*x!$F$40)/100)-x!$C$14)^(x!$D$14))*x!$F$35)</f>
        <v>521</v>
      </c>
      <c r="O92" s="29">
        <f>F92+H92+J92+L92+N92</f>
        <v>2414</v>
      </c>
    </row>
    <row r="93" spans="1:15" ht="12.75">
      <c r="A93" s="66"/>
      <c r="B93" s="66"/>
      <c r="C93" s="65"/>
      <c r="D93" s="66"/>
      <c r="E93" s="9"/>
      <c r="F93" s="8"/>
      <c r="G93" s="9"/>
      <c r="H93" s="8"/>
      <c r="I93" s="9"/>
      <c r="J93" s="8"/>
      <c r="K93" s="9"/>
      <c r="L93" s="8"/>
      <c r="M93" s="9"/>
      <c r="N93" s="8"/>
      <c r="O93" s="29"/>
    </row>
    <row r="94" spans="1:15" ht="12.75">
      <c r="A94" s="63" t="s">
        <v>47</v>
      </c>
      <c r="B94" s="66"/>
      <c r="C94" s="65"/>
      <c r="D94" s="66"/>
      <c r="E94" s="38" t="s">
        <v>71</v>
      </c>
      <c r="F94" s="22"/>
      <c r="G94" s="38" t="s">
        <v>71</v>
      </c>
      <c r="H94" s="22"/>
      <c r="I94" s="38" t="s">
        <v>66</v>
      </c>
      <c r="J94" s="22"/>
      <c r="K94" s="38" t="s">
        <v>70</v>
      </c>
      <c r="L94" s="22"/>
      <c r="M94" s="38" t="s">
        <v>73</v>
      </c>
      <c r="N94" s="8"/>
      <c r="O94" s="29"/>
    </row>
    <row r="95" spans="1:15" ht="12.75">
      <c r="A95" s="43">
        <v>1</v>
      </c>
      <c r="B95" s="66" t="s">
        <v>135</v>
      </c>
      <c r="C95" s="65" t="s">
        <v>130</v>
      </c>
      <c r="D95" s="66"/>
      <c r="E95" s="9">
        <v>35.29</v>
      </c>
      <c r="F95" s="8">
        <f>TRUNC((x!$B$10*((TRUNC(E95*100*x!$B$41)/100)-x!$C$10)^(x!$D$10))*x!$B$35)</f>
        <v>1026</v>
      </c>
      <c r="G95" s="9">
        <v>8.59</v>
      </c>
      <c r="H95" s="8">
        <f>TRUNC((x!$B$11*((TRUNC(G95*100*x!$C$41)/100)-x!$C$11)^(x!$D$11))*x!$C$35)</f>
        <v>720</v>
      </c>
      <c r="I95" s="9">
        <v>27.49</v>
      </c>
      <c r="J95" s="8">
        <f>TRUNC((x!$B$12*((TRUNC(I95*100*x!$D$41)/100)-x!$C$12)^(x!$D$12))*x!$D$35)</f>
        <v>730</v>
      </c>
      <c r="K95" s="9">
        <v>24.51</v>
      </c>
      <c r="L95" s="8">
        <f>TRUNC((x!$B$13*((TRUNC(K95*100*x!$E$41)/100)-x!$C$13)^(x!$D$13))*x!$E$35)</f>
        <v>658</v>
      </c>
      <c r="M95" s="9">
        <v>12.18</v>
      </c>
      <c r="N95" s="8">
        <f>TRUNC((x!$B$14*((TRUNC(M95*100*x!$F$41)/100)-x!$C$14)^(x!$D$14))*x!$F$35)</f>
        <v>785</v>
      </c>
      <c r="O95" s="29">
        <f>F95+H95+J95+L95+N95</f>
        <v>3919</v>
      </c>
    </row>
    <row r="96" spans="1:15" ht="12.75">
      <c r="A96" s="63"/>
      <c r="B96" s="66"/>
      <c r="C96" s="65"/>
      <c r="D96" s="66"/>
      <c r="E96" s="9"/>
      <c r="F96" s="8"/>
      <c r="G96" s="9"/>
      <c r="H96" s="8"/>
      <c r="I96" s="9"/>
      <c r="J96" s="8"/>
      <c r="K96" s="9"/>
      <c r="L96" s="8"/>
      <c r="M96" s="9"/>
      <c r="N96" s="8"/>
      <c r="O96" s="29"/>
    </row>
    <row r="97" spans="1:15" ht="12.75">
      <c r="A97" s="63" t="s">
        <v>48</v>
      </c>
      <c r="B97" s="66"/>
      <c r="C97" s="65"/>
      <c r="D97" s="66"/>
      <c r="E97" s="38" t="s">
        <v>71</v>
      </c>
      <c r="F97" s="22"/>
      <c r="G97" s="38" t="s">
        <v>71</v>
      </c>
      <c r="H97" s="22"/>
      <c r="I97" s="38" t="s">
        <v>66</v>
      </c>
      <c r="J97" s="22"/>
      <c r="K97" s="38" t="s">
        <v>70</v>
      </c>
      <c r="L97" s="22"/>
      <c r="M97" s="38" t="s">
        <v>73</v>
      </c>
      <c r="N97" s="8"/>
      <c r="O97" s="29"/>
    </row>
    <row r="98" spans="1:15" ht="12.75">
      <c r="A98" s="43">
        <v>1</v>
      </c>
      <c r="B98" s="66" t="s">
        <v>136</v>
      </c>
      <c r="C98" s="65" t="s">
        <v>84</v>
      </c>
      <c r="D98" s="66"/>
      <c r="E98" s="9">
        <v>29.05</v>
      </c>
      <c r="F98" s="8">
        <f>TRUNC((x!$B$10*((TRUNC(E98*100*x!$B$42)/100)-x!$C$10)^(x!$D$10))*x!$B$35)</f>
        <v>921</v>
      </c>
      <c r="G98" s="9">
        <v>6.36</v>
      </c>
      <c r="H98" s="8">
        <f>TRUNC((x!$B$11*((TRUNC(G98*100*x!$C$42)/100)-x!$C$11)^(x!$D$11))*x!$C$35)</f>
        <v>566</v>
      </c>
      <c r="I98" s="9">
        <v>22.05</v>
      </c>
      <c r="J98" s="8">
        <f>TRUNC((x!$B$12*((TRUNC(I98*100*x!$D$42)/100)-x!$C$12)^(x!$D$12))*x!$D$35)</f>
        <v>645</v>
      </c>
      <c r="K98" s="9">
        <v>19.08</v>
      </c>
      <c r="L98" s="8">
        <f>TRUNC((x!$B$13*((TRUNC(K98*100*x!$E$42)/100)-x!$C$13)^(x!$D$13))*x!$E$35)</f>
        <v>565</v>
      </c>
      <c r="M98" s="9">
        <v>10.39</v>
      </c>
      <c r="N98" s="8">
        <f>TRUNC((x!$B$14*((TRUNC(M98*100*x!$F$42)/100)-x!$C$14)^(x!$D$14))*x!$F$35)</f>
        <v>725</v>
      </c>
      <c r="O98" s="29">
        <f>F98+H98+J98+L98+N98</f>
        <v>3422</v>
      </c>
    </row>
    <row r="99" spans="1:15" ht="12.75">
      <c r="A99" s="63"/>
      <c r="B99" s="64"/>
      <c r="C99" s="65"/>
      <c r="D99" s="66"/>
      <c r="E99" s="9"/>
      <c r="F99" s="8"/>
      <c r="G99" s="9"/>
      <c r="H99" s="8"/>
      <c r="I99" s="9"/>
      <c r="J99" s="8"/>
      <c r="K99" s="9"/>
      <c r="L99" s="8"/>
      <c r="M99" s="9"/>
      <c r="N99" s="8"/>
      <c r="O99" s="29"/>
    </row>
    <row r="100" spans="1:15" ht="12.75" hidden="1">
      <c r="A100" s="63"/>
      <c r="B100" s="66"/>
      <c r="C100" s="65"/>
      <c r="D100" s="66"/>
      <c r="E100" s="9"/>
      <c r="F100" s="8" t="e">
        <f>TRUNC((x!$B$10*((TRUNC(E100*100*x!$B$42)/100)-x!$C$10)^(x!$D$10))*x!$B$35)</f>
        <v>#NUM!</v>
      </c>
      <c r="G100" s="9">
        <v>0</v>
      </c>
      <c r="H100" s="8" t="e">
        <f>TRUNC((x!$B$11*((TRUNC(G100*100*x!$C$42)/100)-x!$C$11)^(x!$D$11))*x!$C$35)</f>
        <v>#NUM!</v>
      </c>
      <c r="I100" s="9">
        <v>0</v>
      </c>
      <c r="J100" s="8" t="e">
        <f>TRUNC((x!$B$12*((TRUNC(I100*100*x!$D$42)/100)-x!$C$12)^(x!$D$12))*x!$D$35)</f>
        <v>#NUM!</v>
      </c>
      <c r="K100" s="9">
        <v>0</v>
      </c>
      <c r="L100" s="8" t="e">
        <f>TRUNC((x!$B$13*((TRUNC(K100*100*x!$E$42)/100)-x!$C$13)^(x!$D$13))*x!$E$35)</f>
        <v>#NUM!</v>
      </c>
      <c r="M100" s="9">
        <v>0</v>
      </c>
      <c r="N100" s="8" t="e">
        <f>TRUNC((x!$B$14*((TRUNC(M100*100*x!$F$42)/100)-x!$C$14)^(x!$D$14))*x!$F$35)</f>
        <v>#NUM!</v>
      </c>
      <c r="O100" s="29" t="e">
        <f>F100+H100+J100+L100+N100</f>
        <v>#NUM!</v>
      </c>
    </row>
    <row r="101" spans="1:15" ht="12.75" hidden="1">
      <c r="A101" s="63"/>
      <c r="B101" s="66"/>
      <c r="C101" s="65"/>
      <c r="D101" s="66"/>
      <c r="E101" s="9"/>
      <c r="F101" s="8"/>
      <c r="G101" s="9"/>
      <c r="H101" s="8"/>
      <c r="I101" s="9"/>
      <c r="J101" s="8"/>
      <c r="K101" s="9"/>
      <c r="L101" s="8"/>
      <c r="M101" s="9"/>
      <c r="N101" s="8"/>
      <c r="O101" s="29"/>
    </row>
    <row r="102" spans="1:15" ht="12.75">
      <c r="A102" s="63" t="s">
        <v>49</v>
      </c>
      <c r="B102" s="66"/>
      <c r="C102" s="65"/>
      <c r="D102" s="66"/>
      <c r="E102" s="38" t="s">
        <v>71</v>
      </c>
      <c r="F102" s="22"/>
      <c r="G102" s="38" t="s">
        <v>71</v>
      </c>
      <c r="H102" s="22"/>
      <c r="I102" s="38" t="s">
        <v>66</v>
      </c>
      <c r="J102" s="22"/>
      <c r="K102" s="38" t="s">
        <v>70</v>
      </c>
      <c r="L102" s="22"/>
      <c r="M102" s="38" t="s">
        <v>73</v>
      </c>
      <c r="N102" s="8"/>
      <c r="O102" s="29"/>
    </row>
    <row r="103" spans="1:15" ht="12.75">
      <c r="A103" s="43">
        <v>1</v>
      </c>
      <c r="B103" s="66" t="s">
        <v>137</v>
      </c>
      <c r="C103" s="64" t="s">
        <v>84</v>
      </c>
      <c r="D103" s="66"/>
      <c r="E103" s="9">
        <v>27.21</v>
      </c>
      <c r="F103" s="8">
        <f>TRUNC((x!$B$10*((TRUNC(E103*100*x!$B$43)/100)-x!$C$10)^(x!$D$10))*x!$B$35)</f>
        <v>980</v>
      </c>
      <c r="G103" s="9">
        <v>8.39</v>
      </c>
      <c r="H103" s="8">
        <f>TRUNC((x!$B$11*((TRUNC(G103*100*x!$C$43)/100)-x!$C$11)^(x!$D$11))*x!$C$35)</f>
        <v>899</v>
      </c>
      <c r="I103" s="9">
        <v>20.13</v>
      </c>
      <c r="J103" s="8">
        <f>TRUNC((x!$B$12*((TRUNC(I103*100*x!$D$43)/100)-x!$C$12)^(x!$D$12))*x!$D$35)</f>
        <v>680</v>
      </c>
      <c r="K103" s="9">
        <v>16.77</v>
      </c>
      <c r="L103" s="8">
        <f>TRUNC((x!$B$13*((TRUNC(K103*100*x!$E$43)/100)-x!$C$13)^(x!$D$13))*x!$E$35)</f>
        <v>575</v>
      </c>
      <c r="M103" s="9">
        <v>10.63</v>
      </c>
      <c r="N103" s="8">
        <f>TRUNC((x!$B$14*((TRUNC(M103*100*x!$F$43)/100)-x!$C$14)^(x!$D$14))*x!$F$35)</f>
        <v>838</v>
      </c>
      <c r="O103" s="29">
        <f>F103+H103+J103+L103+N103</f>
        <v>3972</v>
      </c>
    </row>
    <row r="104" spans="1:15" ht="12.75">
      <c r="A104" s="63"/>
      <c r="B104" s="64"/>
      <c r="C104" s="64"/>
      <c r="D104" s="66"/>
      <c r="E104" s="9"/>
      <c r="F104" s="8"/>
      <c r="G104" s="9"/>
      <c r="H104" s="8"/>
      <c r="I104" s="9"/>
      <c r="J104" s="8"/>
      <c r="K104" s="9"/>
      <c r="L104" s="8"/>
      <c r="M104" s="9"/>
      <c r="N104" s="8"/>
      <c r="O104" s="29"/>
    </row>
    <row r="105" spans="1:15" ht="12.75" hidden="1">
      <c r="A105" s="63"/>
      <c r="B105" s="64"/>
      <c r="C105" s="64"/>
      <c r="D105" s="66"/>
      <c r="E105" s="9"/>
      <c r="F105" s="8" t="e">
        <f>TRUNC((x!$B$10*((TRUNC(E105*100*x!$B$43)/100)-x!$C$10)^(x!$D$10))*x!$B$35)</f>
        <v>#NUM!</v>
      </c>
      <c r="G105" s="9">
        <v>0</v>
      </c>
      <c r="H105" s="8" t="e">
        <f>TRUNC((x!$B$11*((TRUNC(G105*100*x!$C$43)/100)-x!$C$11)^(x!$D$11))*x!$C$35)</f>
        <v>#NUM!</v>
      </c>
      <c r="I105" s="9">
        <v>0</v>
      </c>
      <c r="J105" s="8" t="e">
        <f>TRUNC((x!$B$12*((TRUNC(I105*100*x!$D$43)/100)-x!$C$12)^(x!$D$12))*x!$D$35)</f>
        <v>#NUM!</v>
      </c>
      <c r="K105" s="9">
        <v>0</v>
      </c>
      <c r="L105" s="8" t="e">
        <f>TRUNC((x!$B$13*((TRUNC(K105*100*x!$E$43)/100)-x!$C$13)^(x!$D$13))*x!$E$35)</f>
        <v>#NUM!</v>
      </c>
      <c r="M105" s="9">
        <v>0</v>
      </c>
      <c r="N105" s="8" t="e">
        <f>TRUNC((x!$B$14*((TRUNC(M105*100*x!$F$43)/100)-x!$C$14)^(x!$D$14))*x!$F$35)</f>
        <v>#NUM!</v>
      </c>
      <c r="O105" s="29" t="e">
        <f>F105+H105+J105+L105+N105</f>
        <v>#NUM!</v>
      </c>
    </row>
    <row r="106" spans="1:15" ht="12.75" hidden="1">
      <c r="A106" s="63"/>
      <c r="B106" s="64"/>
      <c r="C106" s="64"/>
      <c r="D106" s="66"/>
      <c r="E106" s="9"/>
      <c r="F106" s="8" t="e">
        <f>TRUNC((x!$B$10*((TRUNC(E106*100*x!$B$43)/100)-x!$C$10)^(x!$D$10))*x!$B$35)</f>
        <v>#NUM!</v>
      </c>
      <c r="G106" s="9">
        <v>0</v>
      </c>
      <c r="H106" s="8" t="e">
        <f>TRUNC((x!$B$11*((TRUNC(G106*100*x!$C$43)/100)-x!$C$11)^(x!$D$11))*x!$C$35)</f>
        <v>#NUM!</v>
      </c>
      <c r="I106" s="9">
        <v>0</v>
      </c>
      <c r="J106" s="8" t="e">
        <f>TRUNC((x!$B$12*((TRUNC(I106*100*x!$D$43)/100)-x!$C$12)^(x!$D$12))*x!$D$35)</f>
        <v>#NUM!</v>
      </c>
      <c r="K106" s="9">
        <v>0</v>
      </c>
      <c r="L106" s="8" t="e">
        <f>TRUNC((x!$B$13*((TRUNC(K106*100*x!$E$43)/100)-x!$C$13)^(x!$D$13))*x!$E$35)</f>
        <v>#NUM!</v>
      </c>
      <c r="M106" s="9">
        <v>0</v>
      </c>
      <c r="N106" s="8" t="e">
        <f>TRUNC((x!$B$14*((TRUNC(M106*100*x!$F$43)/100)-x!$C$14)^(x!$D$14))*x!$F$35)</f>
        <v>#NUM!</v>
      </c>
      <c r="O106" s="29" t="e">
        <f>F106+H106+J106+L106+N106</f>
        <v>#NUM!</v>
      </c>
    </row>
    <row r="107" spans="1:15" ht="12.75" hidden="1">
      <c r="A107" s="63"/>
      <c r="B107" s="64"/>
      <c r="C107" s="64"/>
      <c r="D107" s="66"/>
      <c r="E107" s="9"/>
      <c r="F107" s="8"/>
      <c r="G107" s="9"/>
      <c r="H107" s="8"/>
      <c r="I107" s="9"/>
      <c r="J107" s="8"/>
      <c r="K107" s="9"/>
      <c r="L107" s="8"/>
      <c r="M107" s="9"/>
      <c r="N107" s="8"/>
      <c r="O107" s="29"/>
    </row>
    <row r="108" spans="1:15" ht="12.75">
      <c r="A108" s="63" t="s">
        <v>50</v>
      </c>
      <c r="B108" s="58"/>
      <c r="C108" s="60"/>
      <c r="D108" s="58"/>
      <c r="E108" s="38" t="s">
        <v>74</v>
      </c>
      <c r="F108" s="22"/>
      <c r="G108" s="38" t="s">
        <v>74</v>
      </c>
      <c r="H108" s="22"/>
      <c r="I108" s="38" t="s">
        <v>75</v>
      </c>
      <c r="J108" s="22"/>
      <c r="K108" s="38" t="s">
        <v>72</v>
      </c>
      <c r="L108" s="22"/>
      <c r="M108" s="38" t="s">
        <v>69</v>
      </c>
      <c r="N108" s="8"/>
      <c r="O108" s="29"/>
    </row>
    <row r="109" spans="1:15" ht="12.75">
      <c r="A109" s="43">
        <v>1</v>
      </c>
      <c r="B109" s="66" t="s">
        <v>126</v>
      </c>
      <c r="C109" s="60" t="s">
        <v>127</v>
      </c>
      <c r="D109" s="58"/>
      <c r="E109" s="9">
        <v>27.72</v>
      </c>
      <c r="F109" s="8">
        <f>TRUNC((x!$B$10*((TRUNC(E109*100*x!$B$44)/100)-x!$C$10)^(x!$D$10))*x!$B$35)</f>
        <v>987</v>
      </c>
      <c r="G109" s="9">
        <v>7.7</v>
      </c>
      <c r="H109" s="8">
        <f>TRUNC((x!$B$11*((TRUNC(G109*100*x!$C$44)/100)-x!$C$11)^(x!$D$11))*x!$C$35)</f>
        <v>801</v>
      </c>
      <c r="I109" s="9">
        <v>19.7</v>
      </c>
      <c r="J109" s="8">
        <f>TRUNC((x!$B$12*((TRUNC(I109*100*x!$D$44)/100)-x!$C$12)^(x!$D$12))*x!$D$35)</f>
        <v>702</v>
      </c>
      <c r="K109" s="9">
        <v>15.85</v>
      </c>
      <c r="L109" s="8">
        <f>TRUNC((x!$B$13*((TRUNC(K109*100*x!$E$44)/100)-x!$C$13)^(x!$D$13))*x!$E$35)</f>
        <v>593</v>
      </c>
      <c r="M109" s="9">
        <v>10.72</v>
      </c>
      <c r="N109" s="8">
        <f>TRUNC((x!$B$14*((TRUNC(M109*100*x!$F$44)/100)-x!$C$14)^(x!$D$14))*x!$F$35)</f>
        <v>798</v>
      </c>
      <c r="O109" s="29">
        <f>F109+H109+J109+L109+N109</f>
        <v>3881</v>
      </c>
    </row>
    <row r="110" spans="1:15" ht="12.75">
      <c r="A110" s="63"/>
      <c r="B110" s="58"/>
      <c r="C110" s="60"/>
      <c r="D110" s="5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29"/>
    </row>
    <row r="111" spans="1:15" ht="12.75" hidden="1">
      <c r="A111" s="63" t="s">
        <v>51</v>
      </c>
      <c r="B111" s="58"/>
      <c r="C111" s="60"/>
      <c r="D111" s="58"/>
      <c r="E111" s="9">
        <v>0</v>
      </c>
      <c r="F111" s="8" t="e">
        <f>TRUNC((x!$B$10*((TRUNC(E111*100*x!$B$45)/100)-x!$C$10)^(x!$D$10))*x!$B$35)</f>
        <v>#NUM!</v>
      </c>
      <c r="G111" s="9">
        <v>0</v>
      </c>
      <c r="H111" s="8" t="e">
        <f>TRUNC((x!$B$11*((TRUNC(G111*100*x!$C$45)/100)-x!$C$11)^(x!$D$11))*x!$C$35)</f>
        <v>#NUM!</v>
      </c>
      <c r="I111" s="9">
        <v>0</v>
      </c>
      <c r="J111" s="8" t="e">
        <f>TRUNC((x!$B$12*((TRUNC(I111*100*x!$D$45)/100)-x!$C$12)^(x!$D$12))*x!$D$35)</f>
        <v>#NUM!</v>
      </c>
      <c r="K111" s="9">
        <v>0</v>
      </c>
      <c r="L111" s="8" t="e">
        <f>TRUNC((x!$B$13*((TRUNC(K111*100*x!$E$45)/100)-x!$C$13)^(x!$D$13))*x!$E$35)</f>
        <v>#NUM!</v>
      </c>
      <c r="M111" s="9">
        <v>0</v>
      </c>
      <c r="N111" s="8" t="e">
        <f>TRUNC((x!$B$14*((TRUNC(M111*100*x!$F$45)/100)-x!$C$14)^(x!$D$14))*x!$F$35)</f>
        <v>#NUM!</v>
      </c>
      <c r="O111" s="29" t="e">
        <f>F111+H111+J111+L111+N111</f>
        <v>#NUM!</v>
      </c>
    </row>
    <row r="112" spans="1:15" ht="12.75" hidden="1">
      <c r="A112" s="63" t="s">
        <v>52</v>
      </c>
      <c r="B112" s="58"/>
      <c r="C112" s="60"/>
      <c r="D112" s="58"/>
      <c r="E112" s="9">
        <v>0</v>
      </c>
      <c r="F112" s="8" t="e">
        <f>TRUNC((x!$B$10*((TRUNC(E112*100*x!$B$46)/100)-x!$C$10)^(x!$D$10))*x!$B$35)</f>
        <v>#NUM!</v>
      </c>
      <c r="G112" s="9">
        <v>0</v>
      </c>
      <c r="H112" s="8" t="e">
        <f>TRUNC((x!$B$11*((TRUNC(G112*100*x!$C$46)/100)-x!$C$11)^(x!$D$11))*x!$C$35)</f>
        <v>#NUM!</v>
      </c>
      <c r="I112" s="9">
        <v>0</v>
      </c>
      <c r="J112" s="8" t="e">
        <f>TRUNC((x!$B$12*((TRUNC(I112*100*x!$D$46)/100)-x!$C$12)^(x!$D$12))*x!$D$35)</f>
        <v>#NUM!</v>
      </c>
      <c r="K112" s="9">
        <v>0</v>
      </c>
      <c r="L112" s="8" t="e">
        <f>TRUNC((x!$B$13*((TRUNC(K112*100*x!$E$46)/100)-x!$C$13)^(x!$D$13))*x!$E$35)</f>
        <v>#NUM!</v>
      </c>
      <c r="M112" s="9">
        <v>0</v>
      </c>
      <c r="N112" s="8" t="e">
        <f>TRUNC((x!$B$14*((TRUNC(M112*100*x!$F$46)/100)-x!$C$14)^(x!$D$14))*x!$F$35)</f>
        <v>#NUM!</v>
      </c>
      <c r="O112" s="29" t="e">
        <f>F112+H112+J112+L112+N112</f>
        <v>#NUM!</v>
      </c>
    </row>
    <row r="113" spans="1:15" ht="12.75" hidden="1">
      <c r="A113" s="63" t="s">
        <v>53</v>
      </c>
      <c r="B113" s="58"/>
      <c r="C113" s="60"/>
      <c r="D113" s="58"/>
      <c r="E113" s="9">
        <v>0</v>
      </c>
      <c r="F113" s="8" t="e">
        <f>TRUNC((x!$B$10*((TRUNC(E113*100*x!$B$47)/100)-x!$C$10)^(x!$D$10))*x!$B$35)</f>
        <v>#NUM!</v>
      </c>
      <c r="G113" s="9">
        <v>0</v>
      </c>
      <c r="H113" s="8" t="e">
        <f>TRUNC((x!$B$11*((TRUNC(G113*100*x!$C$47)/100)-x!$C$11)^(x!$D$11))*x!$C$35)</f>
        <v>#NUM!</v>
      </c>
      <c r="I113" s="9">
        <v>0</v>
      </c>
      <c r="J113" s="8" t="e">
        <f>TRUNC((x!$B$12*((TRUNC(I113*100*x!$D$47)/100)-x!$C$12)^(x!$D$12))*x!$D$35)</f>
        <v>#NUM!</v>
      </c>
      <c r="K113" s="9">
        <v>0</v>
      </c>
      <c r="L113" s="8" t="e">
        <f>TRUNC((x!$B$13*((TRUNC(K113*100*x!$E$47)/100)-x!$C$13)^(x!$D$13))*x!$E$35)</f>
        <v>#NUM!</v>
      </c>
      <c r="M113" s="9">
        <v>0</v>
      </c>
      <c r="N113" s="8" t="e">
        <f>TRUNC((x!$B$14*((TRUNC(M113*100*x!$F$47)/100)-x!$C$14)^(x!$D$14))*x!$F$35)</f>
        <v>#NUM!</v>
      </c>
      <c r="O113" s="29" t="e">
        <f>F113+H113+J113+L113+N113</f>
        <v>#NUM!</v>
      </c>
    </row>
    <row r="114" spans="1:15" ht="13.5" hidden="1" thickBot="1">
      <c r="A114" s="61" t="s">
        <v>54</v>
      </c>
      <c r="B114" s="72"/>
      <c r="C114" s="73"/>
      <c r="D114" s="72"/>
      <c r="E114" s="9">
        <v>0</v>
      </c>
      <c r="F114" s="21" t="e">
        <f>TRUNC((x!$B$10*((TRUNC(E114*100*x!$B$48)/100)-x!$C$10)^(x!$D$10))*x!$B$35)</f>
        <v>#NUM!</v>
      </c>
      <c r="G114" s="9">
        <v>0</v>
      </c>
      <c r="H114" s="21" t="e">
        <f>TRUNC((x!$B$11*((TRUNC(G114*100*x!$C$48)/100)-x!$C$11)^(x!$D$11))*x!$C$35)</f>
        <v>#NUM!</v>
      </c>
      <c r="I114" s="9">
        <v>0</v>
      </c>
      <c r="J114" s="21" t="e">
        <f>TRUNC((x!$B$12*((TRUNC(I114*100*x!$D$48)/100)-x!$C$12)^(x!$D$12))*x!$D$35)</f>
        <v>#NUM!</v>
      </c>
      <c r="K114" s="9">
        <v>0</v>
      </c>
      <c r="L114" s="21" t="e">
        <f>TRUNC((x!$B$13*((TRUNC(K114*100*x!$E$48)/100)-x!$C$13)^(x!$D$13))*x!$E$35)</f>
        <v>#NUM!</v>
      </c>
      <c r="M114" s="9">
        <v>0</v>
      </c>
      <c r="N114" s="21" t="e">
        <f>TRUNC((x!$B$14*((TRUNC(M114*100*x!$F$48)/100)-x!$C$14)^(x!$D$14))*x!$F$35)</f>
        <v>#NUM!</v>
      </c>
      <c r="O114" s="30" t="e">
        <f>F114+H114+J114+L114+N114</f>
        <v>#NUM!</v>
      </c>
    </row>
    <row r="115" ht="12.75" hidden="1"/>
    <row r="116" ht="12.75">
      <c r="A116" s="69" t="s">
        <v>140</v>
      </c>
    </row>
  </sheetData>
  <sheetProtection/>
  <printOptions/>
  <pageMargins left="0.7874015748031497" right="0.75" top="0.984251968503937" bottom="0.984251968503937" header="0.5118110236220472" footer="0.5118110236220472"/>
  <pageSetup horizontalDpi="600" verticalDpi="600" orientation="landscape" paperSize="9" r:id="rId1"/>
  <headerFooter alignWithMargins="0">
    <oddHeader>&amp;LKastfemkamp for veteraner&amp;CNM veteran, Modum&amp;R11. august 2018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E84" sqref="E84"/>
    </sheetView>
  </sheetViews>
  <sheetFormatPr defaultColWidth="11.421875" defaultRowHeight="12.75"/>
  <cols>
    <col min="1" max="5" width="11.421875" style="0" customWidth="1"/>
    <col min="6" max="6" width="12.421875" style="0" bestFit="1" customWidth="1"/>
  </cols>
  <sheetData>
    <row r="1" spans="1:4" s="1" customFormat="1" ht="15">
      <c r="A1" s="7" t="s">
        <v>10</v>
      </c>
      <c r="B1" s="7"/>
      <c r="C1" s="7"/>
      <c r="D1" s="7"/>
    </row>
    <row r="2" spans="1:4" ht="12.75">
      <c r="A2" s="5" t="s">
        <v>4</v>
      </c>
      <c r="B2" s="16" t="s">
        <v>1</v>
      </c>
      <c r="C2" s="16" t="s">
        <v>2</v>
      </c>
      <c r="D2" s="16" t="s">
        <v>3</v>
      </c>
    </row>
    <row r="3" spans="1:4" ht="12.75">
      <c r="A3" s="6" t="s">
        <v>0</v>
      </c>
      <c r="B3" s="6">
        <v>13.0449</v>
      </c>
      <c r="C3" s="6">
        <v>7</v>
      </c>
      <c r="D3" s="6">
        <v>1.05</v>
      </c>
    </row>
    <row r="4" spans="1:4" ht="12.75">
      <c r="A4" s="6" t="s">
        <v>5</v>
      </c>
      <c r="B4" s="6">
        <v>51.39</v>
      </c>
      <c r="C4" s="6">
        <v>1.5</v>
      </c>
      <c r="D4" s="6">
        <v>1.05</v>
      </c>
    </row>
    <row r="5" spans="1:4" ht="12.75">
      <c r="A5" s="6" t="s">
        <v>6</v>
      </c>
      <c r="B5" s="6">
        <v>12.91</v>
      </c>
      <c r="C5" s="6">
        <v>4</v>
      </c>
      <c r="D5" s="41">
        <v>1.1</v>
      </c>
    </row>
    <row r="6" spans="1:4" ht="12.75">
      <c r="A6" s="6" t="s">
        <v>7</v>
      </c>
      <c r="B6" s="6">
        <v>10.14</v>
      </c>
      <c r="C6" s="6">
        <v>7</v>
      </c>
      <c r="D6" s="41">
        <v>1.08</v>
      </c>
    </row>
    <row r="7" spans="1:4" ht="12.75">
      <c r="A7" s="6" t="s">
        <v>8</v>
      </c>
      <c r="B7" s="6">
        <v>47.8338</v>
      </c>
      <c r="C7" s="6">
        <v>1.5</v>
      </c>
      <c r="D7" s="41">
        <v>1.05</v>
      </c>
    </row>
    <row r="8" ht="12.75">
      <c r="D8" s="56"/>
    </row>
    <row r="9" spans="1:4" ht="12.75">
      <c r="A9" s="2" t="s">
        <v>9</v>
      </c>
      <c r="B9" s="17" t="s">
        <v>1</v>
      </c>
      <c r="C9" s="17" t="s">
        <v>2</v>
      </c>
      <c r="D9" s="57" t="s">
        <v>3</v>
      </c>
    </row>
    <row r="10" spans="1:4" ht="12.75">
      <c r="A10" s="3" t="s">
        <v>0</v>
      </c>
      <c r="B10" s="3">
        <v>17.5458</v>
      </c>
      <c r="C10" s="3">
        <v>6</v>
      </c>
      <c r="D10" s="42">
        <v>1.05</v>
      </c>
    </row>
    <row r="11" spans="1:4" ht="12.75">
      <c r="A11" s="3" t="s">
        <v>5</v>
      </c>
      <c r="B11" s="3">
        <v>56.0211</v>
      </c>
      <c r="C11" s="3">
        <v>1.5</v>
      </c>
      <c r="D11" s="42">
        <v>1.05</v>
      </c>
    </row>
    <row r="12" spans="1:4" ht="12.75">
      <c r="A12" s="3" t="s">
        <v>6</v>
      </c>
      <c r="B12" s="3">
        <v>12.3311</v>
      </c>
      <c r="C12" s="3">
        <v>3</v>
      </c>
      <c r="D12" s="42">
        <v>1.1</v>
      </c>
    </row>
    <row r="13" spans="1:4" ht="12.75">
      <c r="A13" s="3" t="s">
        <v>7</v>
      </c>
      <c r="B13" s="3">
        <v>15.9803</v>
      </c>
      <c r="C13" s="3">
        <v>3.8</v>
      </c>
      <c r="D13" s="3">
        <v>1.04</v>
      </c>
    </row>
    <row r="14" spans="1:4" ht="12.75">
      <c r="A14" s="3" t="s">
        <v>8</v>
      </c>
      <c r="B14" s="3">
        <v>52.1403</v>
      </c>
      <c r="C14" s="3">
        <v>1.5</v>
      </c>
      <c r="D14" s="3">
        <v>1.05</v>
      </c>
    </row>
    <row r="16" spans="1:6" s="1" customFormat="1" ht="15">
      <c r="A16" s="7" t="s">
        <v>82</v>
      </c>
      <c r="B16" s="7"/>
      <c r="C16" s="7"/>
      <c r="D16" s="7"/>
      <c r="E16" s="7"/>
      <c r="F16" s="7"/>
    </row>
    <row r="17" spans="1:6" ht="12.75">
      <c r="A17" s="5" t="s">
        <v>4</v>
      </c>
      <c r="B17" s="16" t="s">
        <v>0</v>
      </c>
      <c r="C17" s="16" t="s">
        <v>5</v>
      </c>
      <c r="D17" s="16" t="s">
        <v>6</v>
      </c>
      <c r="E17" s="16" t="s">
        <v>7</v>
      </c>
      <c r="F17" s="16" t="s">
        <v>8</v>
      </c>
    </row>
    <row r="18" spans="1:6" ht="12.75">
      <c r="A18" s="19" t="s">
        <v>28</v>
      </c>
      <c r="B18" s="35">
        <v>1</v>
      </c>
      <c r="C18" s="35">
        <v>1</v>
      </c>
      <c r="D18" s="35">
        <v>1</v>
      </c>
      <c r="E18" s="35">
        <v>1</v>
      </c>
      <c r="F18" s="35">
        <v>1</v>
      </c>
    </row>
    <row r="19" spans="1:6" ht="12.75">
      <c r="A19" s="6" t="s">
        <v>11</v>
      </c>
      <c r="B19" s="34">
        <v>1.03</v>
      </c>
      <c r="C19" s="34">
        <v>1.0372</v>
      </c>
      <c r="D19" s="34">
        <v>1.0143</v>
      </c>
      <c r="E19" s="34">
        <v>1.0126</v>
      </c>
      <c r="F19" s="34">
        <v>1.0203</v>
      </c>
    </row>
    <row r="20" spans="1:6" ht="12.75">
      <c r="A20" s="6" t="s">
        <v>12</v>
      </c>
      <c r="B20" s="34">
        <v>1.1252</v>
      </c>
      <c r="C20" s="34">
        <v>1.1137</v>
      </c>
      <c r="D20" s="34">
        <v>1.1014</v>
      </c>
      <c r="E20" s="34">
        <v>1.0862</v>
      </c>
      <c r="F20" s="34">
        <v>1.0898</v>
      </c>
    </row>
    <row r="21" spans="1:6" ht="12.75">
      <c r="A21" s="6" t="s">
        <v>13</v>
      </c>
      <c r="B21" s="34">
        <v>1.2397</v>
      </c>
      <c r="C21" s="34">
        <v>1.2023</v>
      </c>
      <c r="D21" s="34">
        <v>1.2049</v>
      </c>
      <c r="E21" s="34">
        <v>1.1716</v>
      </c>
      <c r="F21" s="34">
        <v>1.1697</v>
      </c>
    </row>
    <row r="22" spans="1:6" ht="12.75">
      <c r="A22" s="6" t="s">
        <v>14</v>
      </c>
      <c r="B22" s="34">
        <v>1.1864</v>
      </c>
      <c r="C22" s="34">
        <v>1.1721</v>
      </c>
      <c r="D22" s="34">
        <v>1.0218</v>
      </c>
      <c r="E22" s="34">
        <v>1.2278</v>
      </c>
      <c r="F22" s="34">
        <v>1.0488</v>
      </c>
    </row>
    <row r="23" spans="1:6" ht="12.75">
      <c r="A23" s="6" t="s">
        <v>15</v>
      </c>
      <c r="B23" s="34">
        <v>1.3145</v>
      </c>
      <c r="C23" s="34">
        <v>1.2706</v>
      </c>
      <c r="D23" s="34">
        <v>1.1103</v>
      </c>
      <c r="E23" s="34">
        <v>1.338</v>
      </c>
      <c r="F23" s="34">
        <v>1.1225</v>
      </c>
    </row>
    <row r="24" spans="1:6" ht="12.75">
      <c r="A24" s="6" t="s">
        <v>16</v>
      </c>
      <c r="B24" s="34">
        <v>1.3082</v>
      </c>
      <c r="C24" s="34">
        <v>1.2482</v>
      </c>
      <c r="D24" s="34">
        <v>1.0628</v>
      </c>
      <c r="E24" s="34">
        <v>1.414</v>
      </c>
      <c r="F24" s="34">
        <v>1.0424</v>
      </c>
    </row>
    <row r="25" spans="1:6" ht="12.75">
      <c r="A25" s="6" t="s">
        <v>17</v>
      </c>
      <c r="B25" s="34">
        <v>1.4656</v>
      </c>
      <c r="C25" s="34">
        <v>1.3607</v>
      </c>
      <c r="D25" s="34">
        <v>1.1637</v>
      </c>
      <c r="E25" s="34">
        <v>1.562</v>
      </c>
      <c r="F25" s="34">
        <v>1.1153</v>
      </c>
    </row>
    <row r="26" spans="1:6" ht="12.75">
      <c r="A26" s="6" t="s">
        <v>18</v>
      </c>
      <c r="B26" s="35">
        <v>1.4524</v>
      </c>
      <c r="C26" s="35">
        <v>1.2806</v>
      </c>
      <c r="D26" s="34">
        <v>1.2781</v>
      </c>
      <c r="E26" s="34">
        <v>1.6801</v>
      </c>
      <c r="F26" s="34">
        <v>1.1408</v>
      </c>
    </row>
    <row r="27" spans="1:6" ht="12.75">
      <c r="A27" s="6" t="s">
        <v>19</v>
      </c>
      <c r="B27" s="35">
        <v>1.649</v>
      </c>
      <c r="C27" s="35">
        <v>1.3993</v>
      </c>
      <c r="D27" s="34">
        <v>1.4332</v>
      </c>
      <c r="E27" s="34">
        <v>1.8932</v>
      </c>
      <c r="F27" s="34">
        <v>1.2286</v>
      </c>
    </row>
    <row r="28" spans="1:6" ht="12.75">
      <c r="A28" s="6" t="s">
        <v>20</v>
      </c>
      <c r="B28" s="35">
        <v>1.8654</v>
      </c>
      <c r="C28" s="35">
        <v>1.5053</v>
      </c>
      <c r="D28" s="34">
        <v>1.6441</v>
      </c>
      <c r="E28" s="34">
        <v>2.0952</v>
      </c>
      <c r="F28" s="34">
        <v>1.3043</v>
      </c>
    </row>
    <row r="29" spans="1:6" ht="12.75">
      <c r="A29" s="6" t="s">
        <v>21</v>
      </c>
      <c r="B29" s="35">
        <v>2.2212</v>
      </c>
      <c r="C29" s="35">
        <v>1.6866</v>
      </c>
      <c r="D29" s="34">
        <v>1.9508</v>
      </c>
      <c r="E29" s="34">
        <v>2.4378</v>
      </c>
      <c r="F29" s="34">
        <v>1.4452</v>
      </c>
    </row>
    <row r="30" spans="1:6" ht="12.75">
      <c r="A30" s="6" t="s">
        <v>22</v>
      </c>
      <c r="B30" s="35">
        <v>2.7616</v>
      </c>
      <c r="C30" s="35">
        <v>1.9535</v>
      </c>
      <c r="D30" s="34">
        <v>2.4402</v>
      </c>
      <c r="E30" s="34">
        <v>2.9137</v>
      </c>
      <c r="F30" s="34">
        <v>1.6714</v>
      </c>
    </row>
    <row r="31" spans="1:6" ht="12.75">
      <c r="A31" s="6" t="s">
        <v>23</v>
      </c>
      <c r="B31" s="35">
        <v>3.6895</v>
      </c>
      <c r="C31" s="35">
        <v>2.4044</v>
      </c>
      <c r="D31" s="34">
        <v>3.3478</v>
      </c>
      <c r="E31" s="34">
        <v>3.6206</v>
      </c>
      <c r="F31" s="34">
        <v>2.1057</v>
      </c>
    </row>
    <row r="32" spans="1:6" ht="12.75">
      <c r="A32" s="6" t="s">
        <v>24</v>
      </c>
      <c r="B32" s="35">
        <v>5.6369</v>
      </c>
      <c r="C32" s="35">
        <v>3.3512</v>
      </c>
      <c r="D32" s="34">
        <v>5.6116</v>
      </c>
      <c r="E32" s="34">
        <v>8.7034</v>
      </c>
      <c r="F32" s="34">
        <v>3.2456</v>
      </c>
    </row>
    <row r="34" spans="1:6" ht="12.75">
      <c r="A34" s="2" t="s">
        <v>9</v>
      </c>
      <c r="B34" s="17" t="s">
        <v>0</v>
      </c>
      <c r="C34" s="17" t="s">
        <v>5</v>
      </c>
      <c r="D34" s="17" t="s">
        <v>6</v>
      </c>
      <c r="E34" s="17" t="s">
        <v>7</v>
      </c>
      <c r="F34" s="17" t="s">
        <v>8</v>
      </c>
    </row>
    <row r="35" spans="1:6" ht="12.75">
      <c r="A35" s="18" t="s">
        <v>28</v>
      </c>
      <c r="B35" s="37">
        <v>1</v>
      </c>
      <c r="C35" s="37">
        <v>1</v>
      </c>
      <c r="D35" s="37">
        <v>1</v>
      </c>
      <c r="E35" s="37">
        <v>1</v>
      </c>
      <c r="F35" s="37">
        <v>1</v>
      </c>
    </row>
    <row r="36" spans="1:6" ht="12.75">
      <c r="A36" s="3" t="s">
        <v>11</v>
      </c>
      <c r="B36" s="36">
        <v>1.0942</v>
      </c>
      <c r="C36" s="36">
        <v>1.0368</v>
      </c>
      <c r="D36" s="36">
        <v>1.0368</v>
      </c>
      <c r="E36" s="36">
        <v>1.0621</v>
      </c>
      <c r="F36" s="36">
        <v>1.0922</v>
      </c>
    </row>
    <row r="37" spans="1:6" ht="12.75">
      <c r="A37" s="3" t="s">
        <v>12</v>
      </c>
      <c r="B37" s="36">
        <v>1.1763</v>
      </c>
      <c r="C37" s="36">
        <v>1.11</v>
      </c>
      <c r="D37" s="36">
        <v>1.115</v>
      </c>
      <c r="E37" s="36">
        <v>1.1475</v>
      </c>
      <c r="F37" s="36">
        <v>1.1852</v>
      </c>
    </row>
    <row r="38" spans="1:6" ht="12.75">
      <c r="A38" s="3" t="s">
        <v>13</v>
      </c>
      <c r="B38" s="36">
        <v>1.2717</v>
      </c>
      <c r="C38" s="36">
        <v>1.1943</v>
      </c>
      <c r="D38" s="36">
        <v>1.2058</v>
      </c>
      <c r="E38" s="36">
        <v>1.2479</v>
      </c>
      <c r="F38" s="36">
        <v>1.2955</v>
      </c>
    </row>
    <row r="39" spans="1:6" ht="12.75">
      <c r="A39" s="3" t="s">
        <v>14</v>
      </c>
      <c r="B39" s="36">
        <v>1.2838</v>
      </c>
      <c r="C39" s="36">
        <v>1.2607</v>
      </c>
      <c r="D39" s="36">
        <v>1.3128</v>
      </c>
      <c r="E39" s="36">
        <v>1.3147</v>
      </c>
      <c r="F39" s="36">
        <v>1.1822</v>
      </c>
    </row>
    <row r="40" spans="1:6" ht="12.75">
      <c r="A40" s="3" t="s">
        <v>15</v>
      </c>
      <c r="B40" s="36">
        <v>1.3984</v>
      </c>
      <c r="C40" s="36">
        <v>1.3706</v>
      </c>
      <c r="D40" s="36">
        <v>1.4407</v>
      </c>
      <c r="E40" s="36">
        <v>1.4482</v>
      </c>
      <c r="F40" s="36">
        <v>1.2918</v>
      </c>
    </row>
    <row r="41" spans="1:6" ht="12.75">
      <c r="A41" s="3" t="s">
        <v>16</v>
      </c>
      <c r="B41" s="36">
        <v>1.5353</v>
      </c>
      <c r="C41" s="36">
        <v>1.5015</v>
      </c>
      <c r="D41" s="36">
        <v>1.5961</v>
      </c>
      <c r="E41" s="36">
        <v>1.6118</v>
      </c>
      <c r="F41" s="36">
        <v>1.2108</v>
      </c>
    </row>
    <row r="42" spans="1:6" ht="12.75">
      <c r="A42" s="3" t="s">
        <v>17</v>
      </c>
      <c r="B42" s="36">
        <v>1.7038</v>
      </c>
      <c r="C42" s="36">
        <v>1.66</v>
      </c>
      <c r="D42" s="36">
        <v>1.7927</v>
      </c>
      <c r="E42" s="36">
        <v>1.8171</v>
      </c>
      <c r="F42" s="36">
        <v>1.326</v>
      </c>
    </row>
    <row r="43" spans="1:6" ht="12.75">
      <c r="A43" s="3" t="s">
        <v>18</v>
      </c>
      <c r="B43" s="36">
        <v>1.916</v>
      </c>
      <c r="C43" s="36">
        <v>1.8559</v>
      </c>
      <c r="D43" s="36">
        <v>2.0542</v>
      </c>
      <c r="E43" s="36">
        <v>2.0992</v>
      </c>
      <c r="F43" s="36">
        <v>1.4667</v>
      </c>
    </row>
    <row r="44" spans="1:6" ht="12.75">
      <c r="A44" s="3" t="s">
        <v>19</v>
      </c>
      <c r="B44" s="37">
        <v>1.8918</v>
      </c>
      <c r="C44" s="36">
        <v>1.8324</v>
      </c>
      <c r="D44" s="36">
        <v>2.1546</v>
      </c>
      <c r="E44" s="36">
        <v>2.2794</v>
      </c>
      <c r="F44" s="36">
        <v>1.3955</v>
      </c>
    </row>
    <row r="45" spans="1:6" ht="12.75">
      <c r="A45" s="3" t="s">
        <v>20</v>
      </c>
      <c r="B45" s="37">
        <v>2.163</v>
      </c>
      <c r="C45" s="36">
        <v>2.0742</v>
      </c>
      <c r="D45" s="36">
        <v>2.522</v>
      </c>
      <c r="E45" s="36">
        <v>2.7129</v>
      </c>
      <c r="F45" s="36">
        <v>1.5424</v>
      </c>
    </row>
    <row r="46" spans="1:6" ht="12.75">
      <c r="A46" s="3" t="s">
        <v>21</v>
      </c>
      <c r="B46" s="37">
        <v>2.5284</v>
      </c>
      <c r="C46" s="36">
        <v>2.3894</v>
      </c>
      <c r="D46" s="36">
        <v>3.0404</v>
      </c>
      <c r="E46" s="36">
        <v>3.35</v>
      </c>
      <c r="F46" s="36">
        <v>1.7304</v>
      </c>
    </row>
    <row r="47" spans="1:6" ht="12.75">
      <c r="A47" s="3" t="s">
        <v>22</v>
      </c>
      <c r="B47" s="37">
        <v>3.0478</v>
      </c>
      <c r="C47" s="36">
        <v>2.8176</v>
      </c>
      <c r="D47" s="36">
        <v>3.827</v>
      </c>
      <c r="E47" s="36">
        <v>4.3782</v>
      </c>
      <c r="F47" s="36">
        <v>1.9798</v>
      </c>
    </row>
    <row r="48" spans="1:6" ht="12.75">
      <c r="A48" s="3" t="s">
        <v>23</v>
      </c>
      <c r="B48" s="37">
        <v>3.8446</v>
      </c>
      <c r="C48" s="36">
        <v>3.4328</v>
      </c>
      <c r="D48" s="36">
        <v>5.1626</v>
      </c>
      <c r="E48" s="36">
        <v>6.3171</v>
      </c>
      <c r="F48" s="36">
        <v>2.3272</v>
      </c>
    </row>
    <row r="49" spans="1:6" ht="12.75">
      <c r="A49" s="3" t="s">
        <v>24</v>
      </c>
      <c r="B49" s="37">
        <v>5.2219</v>
      </c>
      <c r="C49" s="36">
        <v>4.3917</v>
      </c>
      <c r="D49" s="36">
        <v>7.9302</v>
      </c>
      <c r="E49" s="36">
        <v>11.337</v>
      </c>
      <c r="F49" s="36">
        <v>2.8449</v>
      </c>
    </row>
    <row r="50" spans="2:6" s="43" customFormat="1" ht="12.75">
      <c r="B50" s="44"/>
      <c r="C50" s="45"/>
      <c r="D50" s="45"/>
      <c r="E50" s="45"/>
      <c r="F50" s="45"/>
    </row>
    <row r="51" spans="2:6" s="43" customFormat="1" ht="12.75">
      <c r="B51" s="44"/>
      <c r="C51" s="45"/>
      <c r="D51" s="45"/>
      <c r="E51" s="45"/>
      <c r="F51" s="45"/>
    </row>
    <row r="52" spans="2:6" s="43" customFormat="1" ht="12.75">
      <c r="B52" s="44"/>
      <c r="C52" s="45"/>
      <c r="D52" s="45"/>
      <c r="E52" s="45"/>
      <c r="F52" s="45"/>
    </row>
    <row r="53" spans="2:6" s="43" customFormat="1" ht="12.75">
      <c r="B53" s="44"/>
      <c r="C53" s="45"/>
      <c r="D53" s="45"/>
      <c r="E53" s="45"/>
      <c r="F53" s="45"/>
    </row>
    <row r="57" spans="1:6" ht="12.75">
      <c r="A57" s="55" t="s">
        <v>76</v>
      </c>
      <c r="B57" s="55"/>
      <c r="C57" s="55"/>
      <c r="D57" s="55"/>
      <c r="E57" s="55"/>
      <c r="F57" s="55"/>
    </row>
    <row r="58" spans="1:6" ht="12.75">
      <c r="A58" s="5" t="s">
        <v>4</v>
      </c>
      <c r="B58" s="16" t="s">
        <v>77</v>
      </c>
      <c r="C58" s="16" t="s">
        <v>78</v>
      </c>
      <c r="D58" s="16" t="s">
        <v>79</v>
      </c>
      <c r="E58" s="16" t="s">
        <v>80</v>
      </c>
      <c r="F58" s="16" t="s">
        <v>81</v>
      </c>
    </row>
    <row r="59" spans="1:6" ht="12.75">
      <c r="A59" s="19" t="s">
        <v>28</v>
      </c>
      <c r="B59" s="51">
        <v>7.26</v>
      </c>
      <c r="C59" s="51">
        <v>7.26</v>
      </c>
      <c r="D59" s="51">
        <v>2</v>
      </c>
      <c r="E59" s="52">
        <v>800</v>
      </c>
      <c r="F59" s="51">
        <v>15.88</v>
      </c>
    </row>
    <row r="60" spans="1:6" ht="12.75">
      <c r="A60" s="6" t="s">
        <v>11</v>
      </c>
      <c r="B60" s="51">
        <v>7.26</v>
      </c>
      <c r="C60" s="51">
        <v>7.26</v>
      </c>
      <c r="D60" s="53">
        <v>2</v>
      </c>
      <c r="E60" s="52">
        <v>800</v>
      </c>
      <c r="F60" s="51">
        <v>15.88</v>
      </c>
    </row>
    <row r="61" spans="1:6" ht="12.75">
      <c r="A61" s="6" t="s">
        <v>12</v>
      </c>
      <c r="B61" s="51">
        <v>7.26</v>
      </c>
      <c r="C61" s="51">
        <v>7.26</v>
      </c>
      <c r="D61" s="53">
        <v>2</v>
      </c>
      <c r="E61" s="52">
        <v>800</v>
      </c>
      <c r="F61" s="51">
        <v>15.88</v>
      </c>
    </row>
    <row r="62" spans="1:6" ht="12.75">
      <c r="A62" s="6" t="s">
        <v>13</v>
      </c>
      <c r="B62" s="51">
        <v>7.26</v>
      </c>
      <c r="C62" s="51">
        <v>7.26</v>
      </c>
      <c r="D62" s="53">
        <v>2</v>
      </c>
      <c r="E62" s="52">
        <v>800</v>
      </c>
      <c r="F62" s="51">
        <v>15.88</v>
      </c>
    </row>
    <row r="63" spans="1:6" ht="12.75">
      <c r="A63" s="6" t="s">
        <v>14</v>
      </c>
      <c r="B63" s="53">
        <v>6</v>
      </c>
      <c r="C63" s="53">
        <v>6</v>
      </c>
      <c r="D63" s="53">
        <v>1.5</v>
      </c>
      <c r="E63" s="54">
        <v>700</v>
      </c>
      <c r="F63" s="53">
        <v>11.34</v>
      </c>
    </row>
    <row r="64" spans="1:6" ht="12.75">
      <c r="A64" s="6" t="s">
        <v>15</v>
      </c>
      <c r="B64" s="53">
        <v>6</v>
      </c>
      <c r="C64" s="53">
        <v>6</v>
      </c>
      <c r="D64" s="53">
        <v>1.5</v>
      </c>
      <c r="E64" s="54">
        <v>700</v>
      </c>
      <c r="F64" s="51">
        <v>11.34</v>
      </c>
    </row>
    <row r="65" spans="1:6" ht="12.75">
      <c r="A65" s="6" t="s">
        <v>16</v>
      </c>
      <c r="B65" s="53">
        <v>5</v>
      </c>
      <c r="C65" s="53">
        <v>5</v>
      </c>
      <c r="D65" s="53">
        <v>1</v>
      </c>
      <c r="E65" s="54">
        <v>600</v>
      </c>
      <c r="F65" s="53">
        <v>9.08</v>
      </c>
    </row>
    <row r="66" spans="1:6" ht="12.75">
      <c r="A66" s="6" t="s">
        <v>17</v>
      </c>
      <c r="B66" s="53">
        <v>5</v>
      </c>
      <c r="C66" s="53">
        <v>5</v>
      </c>
      <c r="D66" s="53">
        <v>1</v>
      </c>
      <c r="E66" s="54">
        <v>600</v>
      </c>
      <c r="F66" s="53">
        <v>9.08</v>
      </c>
    </row>
    <row r="67" spans="1:6" ht="12.75">
      <c r="A67" s="6" t="s">
        <v>18</v>
      </c>
      <c r="B67" s="51">
        <v>4</v>
      </c>
      <c r="C67" s="51">
        <v>4</v>
      </c>
      <c r="D67" s="53">
        <v>1</v>
      </c>
      <c r="E67" s="54">
        <v>500</v>
      </c>
      <c r="F67" s="53">
        <v>7.26</v>
      </c>
    </row>
    <row r="68" spans="1:6" ht="12.75">
      <c r="A68" s="6" t="s">
        <v>19</v>
      </c>
      <c r="B68" s="51">
        <v>4</v>
      </c>
      <c r="C68" s="51">
        <v>4</v>
      </c>
      <c r="D68" s="53">
        <v>1</v>
      </c>
      <c r="E68" s="54">
        <v>500</v>
      </c>
      <c r="F68" s="53">
        <v>7.26</v>
      </c>
    </row>
    <row r="69" spans="1:6" ht="12.75">
      <c r="A69" s="6" t="s">
        <v>20</v>
      </c>
      <c r="B69" s="51">
        <v>3</v>
      </c>
      <c r="C69" s="51">
        <v>3</v>
      </c>
      <c r="D69" s="53">
        <v>1</v>
      </c>
      <c r="E69" s="54">
        <v>400</v>
      </c>
      <c r="F69" s="53">
        <v>5.45</v>
      </c>
    </row>
    <row r="70" spans="1:6" ht="12.75">
      <c r="A70" s="6" t="s">
        <v>21</v>
      </c>
      <c r="B70" s="51">
        <v>3</v>
      </c>
      <c r="C70" s="51">
        <v>3</v>
      </c>
      <c r="D70" s="53">
        <v>1</v>
      </c>
      <c r="E70" s="54">
        <v>400</v>
      </c>
      <c r="F70" s="53">
        <v>5.45</v>
      </c>
    </row>
    <row r="71" spans="1:6" ht="12.75">
      <c r="A71" s="6" t="s">
        <v>22</v>
      </c>
      <c r="B71" s="51">
        <v>3</v>
      </c>
      <c r="C71" s="51">
        <v>3</v>
      </c>
      <c r="D71" s="53">
        <v>1</v>
      </c>
      <c r="E71" s="54">
        <v>400</v>
      </c>
      <c r="F71" s="53">
        <v>5.45</v>
      </c>
    </row>
    <row r="72" spans="1:6" ht="12.75">
      <c r="A72" s="6" t="s">
        <v>23</v>
      </c>
      <c r="B72" s="51">
        <v>3</v>
      </c>
      <c r="C72" s="51">
        <v>3</v>
      </c>
      <c r="D72" s="53">
        <v>1</v>
      </c>
      <c r="E72" s="54">
        <v>400</v>
      </c>
      <c r="F72" s="53">
        <v>5.45</v>
      </c>
    </row>
    <row r="73" spans="1:6" ht="12.75">
      <c r="A73" s="6" t="s">
        <v>24</v>
      </c>
      <c r="B73" s="51">
        <v>3</v>
      </c>
      <c r="C73" s="51">
        <v>3</v>
      </c>
      <c r="D73" s="53">
        <v>1</v>
      </c>
      <c r="E73" s="54">
        <v>400</v>
      </c>
      <c r="F73" s="53">
        <v>5.45</v>
      </c>
    </row>
    <row r="75" spans="1:6" ht="12.75">
      <c r="A75" s="2" t="s">
        <v>9</v>
      </c>
      <c r="B75" s="46" t="s">
        <v>77</v>
      </c>
      <c r="C75" s="46" t="s">
        <v>78</v>
      </c>
      <c r="D75" s="46" t="s">
        <v>79</v>
      </c>
      <c r="E75" s="46" t="s">
        <v>80</v>
      </c>
      <c r="F75" s="46" t="s">
        <v>81</v>
      </c>
    </row>
    <row r="76" spans="1:6" ht="12.75">
      <c r="A76" s="18" t="s">
        <v>28</v>
      </c>
      <c r="B76" s="47">
        <v>4</v>
      </c>
      <c r="C76" s="47">
        <v>4</v>
      </c>
      <c r="D76" s="47">
        <v>1</v>
      </c>
      <c r="E76" s="48">
        <v>600</v>
      </c>
      <c r="F76" s="47">
        <v>9.08</v>
      </c>
    </row>
    <row r="77" spans="1:6" ht="12.75">
      <c r="A77" s="3" t="s">
        <v>11</v>
      </c>
      <c r="B77" s="49">
        <v>4</v>
      </c>
      <c r="C77" s="49">
        <v>4</v>
      </c>
      <c r="D77" s="49">
        <v>1</v>
      </c>
      <c r="E77" s="48">
        <v>600</v>
      </c>
      <c r="F77" s="47">
        <v>9.08</v>
      </c>
    </row>
    <row r="78" spans="1:6" ht="12.75">
      <c r="A78" s="3" t="s">
        <v>12</v>
      </c>
      <c r="B78" s="49">
        <v>4</v>
      </c>
      <c r="C78" s="49">
        <v>4</v>
      </c>
      <c r="D78" s="49">
        <v>1</v>
      </c>
      <c r="E78" s="48">
        <v>600</v>
      </c>
      <c r="F78" s="47">
        <v>9.08</v>
      </c>
    </row>
    <row r="79" spans="1:6" ht="12.75">
      <c r="A79" s="3" t="s">
        <v>13</v>
      </c>
      <c r="B79" s="49">
        <v>4</v>
      </c>
      <c r="C79" s="49">
        <v>4</v>
      </c>
      <c r="D79" s="49">
        <v>1</v>
      </c>
      <c r="E79" s="48">
        <v>600</v>
      </c>
      <c r="F79" s="47">
        <v>9.08</v>
      </c>
    </row>
    <row r="80" spans="1:6" ht="12.75">
      <c r="A80" s="3" t="s">
        <v>14</v>
      </c>
      <c r="B80" s="49">
        <v>3</v>
      </c>
      <c r="C80" s="49">
        <v>3</v>
      </c>
      <c r="D80" s="49">
        <v>1</v>
      </c>
      <c r="E80" s="50">
        <v>500</v>
      </c>
      <c r="F80" s="49">
        <v>7.26</v>
      </c>
    </row>
    <row r="81" spans="1:6" ht="12.75">
      <c r="A81" s="3" t="s">
        <v>15</v>
      </c>
      <c r="B81" s="49">
        <v>3</v>
      </c>
      <c r="C81" s="49">
        <v>3</v>
      </c>
      <c r="D81" s="49">
        <v>1</v>
      </c>
      <c r="E81" s="50">
        <v>500</v>
      </c>
      <c r="F81" s="49">
        <v>7.26</v>
      </c>
    </row>
    <row r="82" spans="1:6" ht="12.75">
      <c r="A82" s="3" t="s">
        <v>16</v>
      </c>
      <c r="B82" s="49">
        <v>3</v>
      </c>
      <c r="C82" s="49">
        <v>3</v>
      </c>
      <c r="D82" s="49">
        <v>1</v>
      </c>
      <c r="E82" s="50">
        <v>500</v>
      </c>
      <c r="F82" s="49">
        <v>5.45</v>
      </c>
    </row>
    <row r="83" spans="1:6" ht="12.75">
      <c r="A83" s="3" t="s">
        <v>17</v>
      </c>
      <c r="B83" s="49">
        <v>3</v>
      </c>
      <c r="C83" s="49">
        <v>3</v>
      </c>
      <c r="D83" s="49">
        <v>1</v>
      </c>
      <c r="E83" s="50">
        <v>500</v>
      </c>
      <c r="F83" s="49">
        <v>5.45</v>
      </c>
    </row>
    <row r="84" spans="1:6" ht="12.75">
      <c r="A84" s="3" t="s">
        <v>18</v>
      </c>
      <c r="B84" s="49">
        <v>3</v>
      </c>
      <c r="C84" s="49">
        <v>3</v>
      </c>
      <c r="D84" s="49">
        <v>1</v>
      </c>
      <c r="E84" s="50">
        <v>500</v>
      </c>
      <c r="F84" s="49">
        <v>5.45</v>
      </c>
    </row>
    <row r="85" spans="1:6" ht="12.75">
      <c r="A85" s="3" t="s">
        <v>19</v>
      </c>
      <c r="B85" s="47">
        <v>2</v>
      </c>
      <c r="C85" s="47">
        <v>2</v>
      </c>
      <c r="D85" s="49">
        <v>0.75</v>
      </c>
      <c r="E85" s="50">
        <v>400</v>
      </c>
      <c r="F85" s="49">
        <v>4</v>
      </c>
    </row>
    <row r="86" spans="1:6" ht="12.75">
      <c r="A86" s="3" t="s">
        <v>20</v>
      </c>
      <c r="B86" s="47">
        <v>2</v>
      </c>
      <c r="C86" s="47">
        <v>2</v>
      </c>
      <c r="D86" s="49">
        <v>0.75</v>
      </c>
      <c r="E86" s="50">
        <v>400</v>
      </c>
      <c r="F86" s="49">
        <v>4</v>
      </c>
    </row>
    <row r="87" spans="1:6" ht="12.75">
      <c r="A87" s="3" t="s">
        <v>21</v>
      </c>
      <c r="B87" s="47">
        <v>2</v>
      </c>
      <c r="C87" s="47">
        <v>2</v>
      </c>
      <c r="D87" s="49">
        <v>0.75</v>
      </c>
      <c r="E87" s="50">
        <v>400</v>
      </c>
      <c r="F87" s="49">
        <v>4</v>
      </c>
    </row>
    <row r="88" spans="1:6" ht="12.75">
      <c r="A88" s="3" t="s">
        <v>22</v>
      </c>
      <c r="B88" s="47">
        <v>2</v>
      </c>
      <c r="C88" s="47">
        <v>2</v>
      </c>
      <c r="D88" s="49">
        <v>0.75</v>
      </c>
      <c r="E88" s="50">
        <v>400</v>
      </c>
      <c r="F88" s="49">
        <v>4</v>
      </c>
    </row>
    <row r="89" spans="1:6" ht="12.75">
      <c r="A89" s="3" t="s">
        <v>23</v>
      </c>
      <c r="B89" s="47">
        <v>2</v>
      </c>
      <c r="C89" s="47">
        <v>2</v>
      </c>
      <c r="D89" s="49">
        <v>0.75</v>
      </c>
      <c r="E89" s="50">
        <v>400</v>
      </c>
      <c r="F89" s="49">
        <v>4</v>
      </c>
    </row>
    <row r="90" spans="1:6" ht="12.75">
      <c r="A90" s="3" t="s">
        <v>24</v>
      </c>
      <c r="B90" s="47">
        <v>2</v>
      </c>
      <c r="C90" s="47">
        <v>2</v>
      </c>
      <c r="D90" s="49">
        <v>0.75</v>
      </c>
      <c r="E90" s="50">
        <v>400</v>
      </c>
      <c r="F90" s="49">
        <v>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Trainor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ruov</dc:creator>
  <cp:keywords/>
  <dc:description/>
  <cp:lastModifiedBy>oewig</cp:lastModifiedBy>
  <cp:lastPrinted>2016-04-18T11:05:29Z</cp:lastPrinted>
  <dcterms:created xsi:type="dcterms:W3CDTF">2008-04-12T15:33:10Z</dcterms:created>
  <dcterms:modified xsi:type="dcterms:W3CDTF">2018-08-12T13:57:13Z</dcterms:modified>
  <cp:category/>
  <cp:version/>
  <cp:contentType/>
  <cp:contentStatus/>
</cp:coreProperties>
</file>